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28755" windowHeight="14310"/>
  </bookViews>
  <sheets>
    <sheet name="Anual OT" sheetId="6" r:id="rId1"/>
  </sheets>
  <calcPr calcId="145621"/>
</workbook>
</file>

<file path=xl/calcChain.xml><?xml version="1.0" encoding="utf-8"?>
<calcChain xmlns="http://schemas.openxmlformats.org/spreadsheetml/2006/main">
  <c r="H25" i="6" l="1"/>
  <c r="R26" i="6" l="1"/>
  <c r="R25" i="6"/>
  <c r="Q25" i="6"/>
  <c r="O25" i="6"/>
  <c r="K25" i="6"/>
  <c r="J25" i="6"/>
  <c r="I25" i="6"/>
  <c r="G25" i="6"/>
  <c r="F25" i="6"/>
  <c r="E25" i="6"/>
  <c r="D25" i="6"/>
  <c r="C25" i="6"/>
  <c r="R24" i="6"/>
  <c r="Q24" i="6"/>
  <c r="O24" i="6"/>
  <c r="K24" i="6"/>
  <c r="J24" i="6"/>
  <c r="I24" i="6"/>
  <c r="G24" i="6"/>
  <c r="F24" i="6"/>
  <c r="E24" i="6"/>
  <c r="D24" i="6"/>
  <c r="C24" i="6"/>
  <c r="D26" i="6" l="1"/>
  <c r="O26" i="6"/>
  <c r="I26" i="6"/>
  <c r="J26" i="6"/>
  <c r="F26" i="6"/>
  <c r="K26" i="6"/>
  <c r="C26" i="6"/>
  <c r="G26" i="6"/>
  <c r="M25" i="6"/>
  <c r="H24" i="6"/>
  <c r="M24" i="6" s="1"/>
  <c r="Q26" i="6"/>
  <c r="E26" i="6"/>
  <c r="M26" i="6" l="1"/>
  <c r="H26" i="6"/>
</calcChain>
</file>

<file path=xl/sharedStrings.xml><?xml version="1.0" encoding="utf-8"?>
<sst xmlns="http://schemas.openxmlformats.org/spreadsheetml/2006/main" count="96" uniqueCount="58">
  <si>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</si>
  <si>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</si>
  <si>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</si>
  <si>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</si>
  <si>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</si>
  <si>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</si>
  <si>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</si>
  <si>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</si>
  <si>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</si>
  <si>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</si>
  <si>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</si>
  <si>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</si>
  <si>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</si>
  <si>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</si>
  <si>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</si>
  <si>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</si>
  <si>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</si>
  <si>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</si>
  <si>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</si>
  <si>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</si>
  <si>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</si>
  <si>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</si>
  <si>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</si>
  <si>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</si>
  <si>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</si>
  <si>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</si>
  <si>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</si>
  <si>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</si>
  <si>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</si>
  <si>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</si>
  <si>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</si>
  <si>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</si>
  <si>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</si>
  <si>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</si>
  <si>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</si>
  <si>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</si>
  <si>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</si>
  <si>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</si>
  <si>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</si>
  <si>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</si>
  <si>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</si>
  <si>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</si>
  <si>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</si>
  <si>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</si>
  <si>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Contraven</t>
  </si>
  <si>
    <t>lei/cauză</t>
  </si>
  <si>
    <t>Penal</t>
  </si>
  <si>
    <t xml:space="preserve"> (grafic) şi </t>
  </si>
  <si>
    <t>Total</t>
  </si>
  <si>
    <t xml:space="preserve"> (efectiv)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</si>
  <si>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</si>
  <si>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</si>
  <si>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</si>
  <si>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</si>
  <si>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</si>
  <si>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</si>
  <si>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2/0</t>
  </si>
  <si>
    <t xml:space="preserve">                             RAPORT CONSOLIDAT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</si>
</sst>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88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0" xfId="0" applyFont="1"/>
    <xf numFmtId="0" fontId="2" fillId="0" borderId="13" xfId="0" applyFont="1" applyBorder="1"/>
    <xf numFmtId="0" fontId="2" fillId="0" borderId="2" xfId="0" applyFont="1" applyBorder="1" applyAlignment="1">
      <alignment horizontal="center"/>
    </xf>
    <xf numFmtId="0" fontId="2" fillId="0" borderId="14" xfId="0" applyFont="1" applyBorder="1"/>
    <xf numFmtId="0" fontId="2" fillId="0" borderId="1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8" xfId="0" applyFont="1" applyBorder="1" applyAlignment="1">
      <alignment horizontal="center"/>
    </xf>
    <xf numFmtId="0" fontId="2" fillId="0" borderId="21" xfId="0" applyFont="1" applyBorder="1"/>
    <xf numFmtId="0" fontId="2" fillId="0" borderId="17" xfId="0" applyFont="1" applyBorder="1" applyAlignment="1">
      <alignment horizontal="center"/>
    </xf>
    <xf numFmtId="9" fontId="2" fillId="0" borderId="17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4" fillId="0" borderId="0" xfId="0" applyFont="1"/>
    <xf numFmtId="0" fontId="3" fillId="0" borderId="8" xfId="0" applyFont="1" applyBorder="1"/>
    <xf numFmtId="0" fontId="3" fillId="0" borderId="15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3" fillId="0" borderId="10" xfId="0" applyFont="1" applyBorder="1"/>
    <xf numFmtId="0" fontId="2" fillId="0" borderId="20" xfId="0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9" fontId="3" fillId="0" borderId="22" xfId="0" applyNumberFormat="1" applyFont="1" applyBorder="1" applyAlignment="1">
      <alignment horizontal="center"/>
    </xf>
    <xf numFmtId="0" fontId="3" fillId="0" borderId="23" xfId="0" applyFont="1" applyBorder="1"/>
    <xf numFmtId="9" fontId="3" fillId="0" borderId="24" xfId="0" applyNumberFormat="1" applyFont="1" applyBorder="1" applyAlignment="1">
      <alignment horizontal="center"/>
    </xf>
    <xf numFmtId="0" fontId="2" fillId="0" borderId="25" xfId="0" applyFont="1" applyBorder="1"/>
    <xf numFmtId="0" fontId="1" fillId="0" borderId="5" xfId="0" applyFont="1" applyBorder="1"/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27" xfId="0" applyFont="1" applyBorder="1"/>
    <xf numFmtId="0" fontId="1" fillId="0" borderId="28" xfId="0" applyFont="1" applyBorder="1"/>
    <xf numFmtId="0" fontId="1" fillId="0" borderId="31" xfId="0" applyFont="1" applyBorder="1"/>
    <xf numFmtId="0" fontId="3" fillId="0" borderId="4" xfId="0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9" fontId="3" fillId="0" borderId="20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9" fontId="3" fillId="0" borderId="20" xfId="0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9" fontId="3" fillId="0" borderId="22" xfId="0" applyNumberFormat="1" applyFont="1" applyBorder="1" applyAlignment="1">
      <alignment horizontal="center"/>
    </xf>
    <xf numFmtId="9" fontId="3" fillId="0" borderId="24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9" fontId="3" fillId="0" borderId="20" xfId="0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9" fontId="3" fillId="0" borderId="22" xfId="0" applyNumberFormat="1" applyFont="1" applyBorder="1" applyAlignment="1">
      <alignment horizontal="center"/>
    </xf>
    <xf numFmtId="9" fontId="3" fillId="0" borderId="24" xfId="0" applyNumberFormat="1" applyFont="1" applyBorder="1" applyAlignment="1">
      <alignment horizontal="center"/>
    </xf>
  </cellXfs>
  <cellStyles count="3">
    <cellStyle name="Normal 2" xfId="1"/>
    <cellStyle name="Normal 3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zoomScale="130" zoomScaleNormal="130" workbookViewId="0">
      <selection activeCell="R30" sqref="R30"/>
    </sheetView>
  </sheetViews>
  <sheetFormatPr defaultRowHeight="15" x14ac:dyDescent="0.25"/>
  <sheetData>
    <row r="1" spans="1:19" x14ac:dyDescent="0.25">
      <c r="G1" s="28" t="s">
        <v>57</v>
      </c>
    </row>
    <row r="2" spans="1:19" ht="15.75" thickBot="1" x14ac:dyDescent="0.3">
      <c r="F2" s="28" t="s">
        <v>50</v>
      </c>
    </row>
    <row r="3" spans="1:19" ht="15.75" thickBot="1" x14ac:dyDescent="0.3">
      <c r="A3" s="40" t="s">
        <v>0</v>
      </c>
      <c r="B3" s="42" t="s">
        <v>1</v>
      </c>
      <c r="C3" s="43"/>
      <c r="D3" s="44" t="s">
        <v>2</v>
      </c>
      <c r="E3" s="44"/>
      <c r="F3" s="44"/>
      <c r="G3" s="44"/>
      <c r="H3" s="44"/>
      <c r="I3" s="45" t="s">
        <v>3</v>
      </c>
      <c r="J3" s="44"/>
      <c r="K3" s="44"/>
      <c r="L3" s="46" t="s">
        <v>4</v>
      </c>
      <c r="M3" s="45" t="s">
        <v>5</v>
      </c>
      <c r="N3" s="47"/>
      <c r="O3" s="45" t="s">
        <v>6</v>
      </c>
      <c r="P3" s="44"/>
      <c r="Q3" s="48"/>
      <c r="R3" s="48"/>
      <c r="S3" s="49"/>
    </row>
    <row r="4" spans="1:19" x14ac:dyDescent="0.25">
      <c r="A4" s="9" t="s">
        <v>7</v>
      </c>
      <c r="B4" s="1" t="s">
        <v>8</v>
      </c>
      <c r="C4" s="4"/>
      <c r="D4" s="6" t="s">
        <v>9</v>
      </c>
      <c r="E4" s="6"/>
      <c r="F4" s="6"/>
      <c r="G4" s="6"/>
      <c r="H4" s="6"/>
      <c r="I4" s="5" t="s">
        <v>10</v>
      </c>
      <c r="J4" s="6"/>
      <c r="K4" s="6"/>
      <c r="L4" s="3" t="s">
        <v>11</v>
      </c>
      <c r="M4" s="5" t="s">
        <v>12</v>
      </c>
      <c r="N4" s="10"/>
      <c r="O4" s="5" t="s">
        <v>13</v>
      </c>
      <c r="P4" s="10"/>
      <c r="Q4" s="41" t="s">
        <v>14</v>
      </c>
      <c r="R4" s="7"/>
      <c r="S4" s="8"/>
    </row>
    <row r="5" spans="1:19" x14ac:dyDescent="0.25">
      <c r="A5" s="29"/>
      <c r="B5" s="2" t="s">
        <v>15</v>
      </c>
      <c r="C5" s="4"/>
      <c r="D5" s="11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3" t="s">
        <v>24</v>
      </c>
      <c r="M5" s="12" t="s">
        <v>25</v>
      </c>
      <c r="N5" s="12" t="s">
        <v>26</v>
      </c>
      <c r="O5" s="13" t="s">
        <v>27</v>
      </c>
      <c r="P5" s="12"/>
      <c r="Q5" s="13" t="s">
        <v>27</v>
      </c>
      <c r="R5" s="12"/>
      <c r="S5" s="14" t="s">
        <v>28</v>
      </c>
    </row>
    <row r="6" spans="1:19" x14ac:dyDescent="0.25">
      <c r="A6" s="29"/>
      <c r="B6" s="2"/>
      <c r="C6" s="4"/>
      <c r="D6" s="15" t="s">
        <v>29</v>
      </c>
      <c r="E6" s="3" t="s">
        <v>30</v>
      </c>
      <c r="F6" s="3" t="s">
        <v>31</v>
      </c>
      <c r="G6" s="3"/>
      <c r="H6" s="3"/>
      <c r="I6" s="3"/>
      <c r="J6" s="3"/>
      <c r="K6" s="3"/>
      <c r="L6" s="3" t="s">
        <v>32</v>
      </c>
      <c r="M6" s="3"/>
      <c r="N6" s="3"/>
      <c r="O6" s="13" t="s">
        <v>33</v>
      </c>
      <c r="P6" s="3" t="s">
        <v>34</v>
      </c>
      <c r="Q6" s="13" t="s">
        <v>33</v>
      </c>
      <c r="R6" s="3" t="s">
        <v>34</v>
      </c>
      <c r="S6" s="16" t="s">
        <v>35</v>
      </c>
    </row>
    <row r="7" spans="1:19" x14ac:dyDescent="0.25">
      <c r="A7" s="29"/>
      <c r="B7" s="2"/>
      <c r="C7" s="4"/>
      <c r="D7" s="4"/>
      <c r="E7" s="3" t="s">
        <v>36</v>
      </c>
      <c r="F7" s="3"/>
      <c r="G7" s="3"/>
      <c r="H7" s="3"/>
      <c r="I7" s="3"/>
      <c r="J7" s="3"/>
      <c r="K7" s="3"/>
      <c r="L7" s="3" t="s">
        <v>37</v>
      </c>
      <c r="M7" s="3"/>
      <c r="N7" s="3"/>
      <c r="O7" s="13" t="s">
        <v>38</v>
      </c>
      <c r="P7" s="3" t="s">
        <v>39</v>
      </c>
      <c r="Q7" s="13" t="s">
        <v>38</v>
      </c>
      <c r="R7" s="3" t="s">
        <v>39</v>
      </c>
      <c r="S7" s="16" t="s">
        <v>40</v>
      </c>
    </row>
    <row r="8" spans="1:19" ht="15.75" thickBot="1" x14ac:dyDescent="0.3">
      <c r="A8" s="30"/>
      <c r="B8" s="17"/>
      <c r="C8" s="18"/>
      <c r="D8" s="18"/>
      <c r="E8" s="19" t="s">
        <v>41</v>
      </c>
      <c r="F8" s="19"/>
      <c r="G8" s="19"/>
      <c r="H8" s="19"/>
      <c r="I8" s="19"/>
      <c r="J8" s="19"/>
      <c r="K8" s="19"/>
      <c r="L8" s="19" t="s">
        <v>26</v>
      </c>
      <c r="M8" s="19"/>
      <c r="N8" s="19"/>
      <c r="O8" s="17" t="s">
        <v>42</v>
      </c>
      <c r="P8" s="19"/>
      <c r="Q8" s="17" t="s">
        <v>42</v>
      </c>
      <c r="R8" s="19"/>
      <c r="S8" s="20" t="s">
        <v>43</v>
      </c>
    </row>
    <row r="9" spans="1:19" x14ac:dyDescent="0.25">
      <c r="A9" s="9" t="s">
        <v>51</v>
      </c>
      <c r="B9" s="31" t="s">
        <v>44</v>
      </c>
      <c r="C9" s="50">
        <v>0</v>
      </c>
      <c r="D9" s="50">
        <v>0</v>
      </c>
      <c r="E9" s="50">
        <v>19</v>
      </c>
      <c r="F9" s="50">
        <v>0</v>
      </c>
      <c r="G9" s="50">
        <v>0</v>
      </c>
      <c r="H9" s="50">
        <v>19</v>
      </c>
      <c r="I9" s="50">
        <v>0</v>
      </c>
      <c r="J9" s="50">
        <v>0</v>
      </c>
      <c r="K9" s="50">
        <v>19</v>
      </c>
      <c r="L9" s="51">
        <v>1</v>
      </c>
      <c r="M9" s="52">
        <v>19</v>
      </c>
      <c r="N9" s="57">
        <v>1</v>
      </c>
      <c r="O9" s="50">
        <v>0</v>
      </c>
      <c r="P9" s="50">
        <v>0</v>
      </c>
      <c r="Q9" s="50">
        <v>19</v>
      </c>
      <c r="R9" s="50">
        <v>15</v>
      </c>
      <c r="S9" s="53" t="s">
        <v>45</v>
      </c>
    </row>
    <row r="10" spans="1:19" x14ac:dyDescent="0.25">
      <c r="A10" s="29"/>
      <c r="B10" s="34" t="s">
        <v>46</v>
      </c>
      <c r="C10" s="54">
        <v>0</v>
      </c>
      <c r="D10" s="54">
        <v>0</v>
      </c>
      <c r="E10" s="54">
        <v>1235</v>
      </c>
      <c r="F10" s="54">
        <v>66</v>
      </c>
      <c r="G10" s="54">
        <v>0</v>
      </c>
      <c r="H10" s="54">
        <v>1301</v>
      </c>
      <c r="I10" s="54">
        <v>3</v>
      </c>
      <c r="J10" s="54">
        <v>79</v>
      </c>
      <c r="K10" s="54">
        <v>1222</v>
      </c>
      <c r="L10" s="55">
        <v>1</v>
      </c>
      <c r="M10" s="54">
        <v>1301</v>
      </c>
      <c r="N10" s="57">
        <v>1</v>
      </c>
      <c r="O10" s="54">
        <v>14</v>
      </c>
      <c r="P10" s="54">
        <v>0</v>
      </c>
      <c r="Q10" s="54">
        <v>1287</v>
      </c>
      <c r="R10" s="54">
        <v>169</v>
      </c>
      <c r="S10" s="56" t="s">
        <v>47</v>
      </c>
    </row>
    <row r="11" spans="1:19" ht="15.75" thickBot="1" x14ac:dyDescent="0.3">
      <c r="A11" s="30"/>
      <c r="B11" s="22" t="s">
        <v>48</v>
      </c>
      <c r="C11" s="23">
        <v>0</v>
      </c>
      <c r="D11" s="23">
        <v>0</v>
      </c>
      <c r="E11" s="23">
        <v>1254</v>
      </c>
      <c r="F11" s="23">
        <v>66</v>
      </c>
      <c r="G11" s="23">
        <v>0</v>
      </c>
      <c r="H11" s="23">
        <v>1320</v>
      </c>
      <c r="I11" s="23">
        <v>3</v>
      </c>
      <c r="J11" s="23">
        <v>79</v>
      </c>
      <c r="K11" s="23">
        <v>1241</v>
      </c>
      <c r="L11" s="24"/>
      <c r="M11" s="23">
        <v>1320</v>
      </c>
      <c r="N11" s="25">
        <v>1</v>
      </c>
      <c r="O11" s="23">
        <v>14</v>
      </c>
      <c r="P11" s="23">
        <v>0</v>
      </c>
      <c r="Q11" s="23">
        <v>1306</v>
      </c>
      <c r="R11" s="23">
        <v>169</v>
      </c>
      <c r="S11" s="26" t="s">
        <v>49</v>
      </c>
    </row>
    <row r="12" spans="1:19" x14ac:dyDescent="0.25">
      <c r="A12" s="9" t="s">
        <v>52</v>
      </c>
      <c r="B12" s="31" t="s">
        <v>44</v>
      </c>
      <c r="C12" s="61">
        <v>0</v>
      </c>
      <c r="D12" s="61">
        <v>0</v>
      </c>
      <c r="E12" s="61">
        <v>188</v>
      </c>
      <c r="F12" s="61">
        <v>2</v>
      </c>
      <c r="G12" s="61">
        <v>0</v>
      </c>
      <c r="H12" s="62">
        <v>190</v>
      </c>
      <c r="I12" s="61">
        <v>0</v>
      </c>
      <c r="J12" s="61">
        <v>6</v>
      </c>
      <c r="K12" s="61">
        <v>184</v>
      </c>
      <c r="L12" s="72">
        <v>1</v>
      </c>
      <c r="M12" s="63">
        <v>190</v>
      </c>
      <c r="N12" s="64">
        <v>1</v>
      </c>
      <c r="O12" s="61">
        <v>0</v>
      </c>
      <c r="P12" s="61">
        <v>0</v>
      </c>
      <c r="Q12" s="61">
        <v>190</v>
      </c>
      <c r="R12" s="61">
        <v>71</v>
      </c>
      <c r="S12" s="65" t="s">
        <v>45</v>
      </c>
    </row>
    <row r="13" spans="1:19" x14ac:dyDescent="0.25">
      <c r="A13" s="29"/>
      <c r="B13" s="34" t="s">
        <v>46</v>
      </c>
      <c r="C13" s="66">
        <v>0</v>
      </c>
      <c r="D13" s="66">
        <v>0</v>
      </c>
      <c r="E13" s="66">
        <v>364</v>
      </c>
      <c r="F13" s="66">
        <v>12</v>
      </c>
      <c r="G13" s="66">
        <v>0</v>
      </c>
      <c r="H13" s="67">
        <v>376</v>
      </c>
      <c r="I13" s="66">
        <v>10</v>
      </c>
      <c r="J13" s="66">
        <v>12</v>
      </c>
      <c r="K13" s="66">
        <v>364</v>
      </c>
      <c r="L13" s="68">
        <v>1</v>
      </c>
      <c r="M13" s="66">
        <v>376</v>
      </c>
      <c r="N13" s="69">
        <v>1</v>
      </c>
      <c r="O13" s="66">
        <v>0</v>
      </c>
      <c r="P13" s="66">
        <v>0</v>
      </c>
      <c r="Q13" s="66">
        <v>376</v>
      </c>
      <c r="R13" s="66">
        <v>71</v>
      </c>
      <c r="S13" s="70" t="s">
        <v>47</v>
      </c>
    </row>
    <row r="14" spans="1:19" ht="15.75" thickBot="1" x14ac:dyDescent="0.3">
      <c r="A14" s="30"/>
      <c r="B14" s="22" t="s">
        <v>48</v>
      </c>
      <c r="C14" s="58">
        <v>0</v>
      </c>
      <c r="D14" s="58">
        <v>0</v>
      </c>
      <c r="E14" s="58">
        <v>552</v>
      </c>
      <c r="F14" s="58">
        <v>14</v>
      </c>
      <c r="G14" s="58">
        <v>0</v>
      </c>
      <c r="H14" s="58">
        <v>566</v>
      </c>
      <c r="I14" s="58">
        <v>10</v>
      </c>
      <c r="J14" s="58">
        <v>18</v>
      </c>
      <c r="K14" s="58">
        <v>548</v>
      </c>
      <c r="L14" s="71"/>
      <c r="M14" s="58">
        <v>566</v>
      </c>
      <c r="N14" s="60">
        <v>1</v>
      </c>
      <c r="O14" s="58">
        <v>0</v>
      </c>
      <c r="P14" s="58">
        <v>0</v>
      </c>
      <c r="Q14" s="58">
        <v>566</v>
      </c>
      <c r="R14" s="58">
        <v>71</v>
      </c>
      <c r="S14" s="59" t="s">
        <v>49</v>
      </c>
    </row>
    <row r="15" spans="1:19" x14ac:dyDescent="0.25">
      <c r="A15" s="9" t="s">
        <v>53</v>
      </c>
      <c r="B15" s="31" t="s">
        <v>44</v>
      </c>
      <c r="C15" s="50">
        <v>0</v>
      </c>
      <c r="D15" s="50">
        <v>0</v>
      </c>
      <c r="E15" s="50">
        <v>80</v>
      </c>
      <c r="F15" s="50">
        <v>0</v>
      </c>
      <c r="G15" s="50">
        <v>0</v>
      </c>
      <c r="H15" s="50">
        <v>80</v>
      </c>
      <c r="I15" s="50">
        <v>0</v>
      </c>
      <c r="J15" s="50">
        <v>0</v>
      </c>
      <c r="K15" s="50">
        <v>80</v>
      </c>
      <c r="L15" s="51">
        <v>1</v>
      </c>
      <c r="M15" s="52">
        <v>80</v>
      </c>
      <c r="N15" s="57">
        <v>1</v>
      </c>
      <c r="O15" s="50">
        <v>0</v>
      </c>
      <c r="P15" s="50">
        <v>0</v>
      </c>
      <c r="Q15" s="50">
        <v>80</v>
      </c>
      <c r="R15" s="50">
        <v>21</v>
      </c>
      <c r="S15" s="53" t="s">
        <v>45</v>
      </c>
    </row>
    <row r="16" spans="1:19" x14ac:dyDescent="0.25">
      <c r="A16" s="29"/>
      <c r="B16" s="34" t="s">
        <v>46</v>
      </c>
      <c r="C16" s="54">
        <v>0</v>
      </c>
      <c r="D16" s="54">
        <v>0</v>
      </c>
      <c r="E16" s="54">
        <v>305</v>
      </c>
      <c r="F16" s="54">
        <v>4</v>
      </c>
      <c r="G16" s="54">
        <v>0</v>
      </c>
      <c r="H16" s="54">
        <v>309</v>
      </c>
      <c r="I16" s="54">
        <v>2</v>
      </c>
      <c r="J16" s="54">
        <v>6</v>
      </c>
      <c r="K16" s="54">
        <v>303</v>
      </c>
      <c r="L16" s="55">
        <v>1</v>
      </c>
      <c r="M16" s="54">
        <v>309</v>
      </c>
      <c r="N16" s="57">
        <v>1</v>
      </c>
      <c r="O16" s="54">
        <v>0</v>
      </c>
      <c r="P16" s="54">
        <v>0</v>
      </c>
      <c r="Q16" s="54">
        <v>309</v>
      </c>
      <c r="R16" s="54">
        <v>21</v>
      </c>
      <c r="S16" s="56" t="s">
        <v>47</v>
      </c>
    </row>
    <row r="17" spans="1:19" ht="15.75" thickBot="1" x14ac:dyDescent="0.3">
      <c r="A17" s="30"/>
      <c r="B17" s="22" t="s">
        <v>48</v>
      </c>
      <c r="C17" s="23">
        <v>0</v>
      </c>
      <c r="D17" s="23">
        <v>0</v>
      </c>
      <c r="E17" s="23">
        <v>385</v>
      </c>
      <c r="F17" s="23">
        <v>4</v>
      </c>
      <c r="G17" s="23">
        <v>0</v>
      </c>
      <c r="H17" s="23">
        <v>389</v>
      </c>
      <c r="I17" s="23">
        <v>2</v>
      </c>
      <c r="J17" s="23">
        <v>6</v>
      </c>
      <c r="K17" s="23">
        <v>383</v>
      </c>
      <c r="L17" s="24"/>
      <c r="M17" s="23">
        <v>389</v>
      </c>
      <c r="N17" s="25">
        <v>1</v>
      </c>
      <c r="O17" s="23">
        <v>0</v>
      </c>
      <c r="P17" s="23">
        <v>0</v>
      </c>
      <c r="Q17" s="23">
        <v>389</v>
      </c>
      <c r="R17" s="23">
        <v>21</v>
      </c>
      <c r="S17" s="26" t="s">
        <v>49</v>
      </c>
    </row>
    <row r="18" spans="1:19" x14ac:dyDescent="0.25">
      <c r="A18" s="9" t="s">
        <v>54</v>
      </c>
      <c r="B18" s="38" t="s">
        <v>44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2">
        <v>0</v>
      </c>
      <c r="I18" s="61">
        <v>0</v>
      </c>
      <c r="J18" s="61">
        <v>0</v>
      </c>
      <c r="K18" s="61">
        <v>0</v>
      </c>
      <c r="L18" s="72">
        <v>1</v>
      </c>
      <c r="M18" s="63">
        <v>0</v>
      </c>
      <c r="N18" s="64">
        <v>1</v>
      </c>
      <c r="O18" s="61">
        <v>0</v>
      </c>
      <c r="P18" s="61">
        <v>0</v>
      </c>
      <c r="Q18" s="61">
        <v>0</v>
      </c>
      <c r="R18" s="61">
        <v>0</v>
      </c>
      <c r="S18" s="65" t="s">
        <v>45</v>
      </c>
    </row>
    <row r="19" spans="1:19" x14ac:dyDescent="0.25">
      <c r="A19" s="29"/>
      <c r="B19" s="34" t="s">
        <v>46</v>
      </c>
      <c r="C19" s="66">
        <v>0</v>
      </c>
      <c r="D19" s="66">
        <v>0</v>
      </c>
      <c r="E19" s="66">
        <v>216</v>
      </c>
      <c r="F19" s="66">
        <v>2</v>
      </c>
      <c r="G19" s="66">
        <v>0</v>
      </c>
      <c r="H19" s="67">
        <v>218</v>
      </c>
      <c r="I19" s="66">
        <v>1</v>
      </c>
      <c r="J19" s="66">
        <v>9</v>
      </c>
      <c r="K19" s="66">
        <v>209</v>
      </c>
      <c r="L19" s="68">
        <v>1</v>
      </c>
      <c r="M19" s="66">
        <v>218</v>
      </c>
      <c r="N19" s="69">
        <v>1</v>
      </c>
      <c r="O19" s="66">
        <v>0</v>
      </c>
      <c r="P19" s="66">
        <v>0</v>
      </c>
      <c r="Q19" s="66">
        <v>218</v>
      </c>
      <c r="R19" s="66">
        <v>22</v>
      </c>
      <c r="S19" s="70" t="s">
        <v>47</v>
      </c>
    </row>
    <row r="20" spans="1:19" ht="15.75" thickBot="1" x14ac:dyDescent="0.3">
      <c r="A20" s="30"/>
      <c r="B20" s="22" t="s">
        <v>48</v>
      </c>
      <c r="C20" s="58">
        <v>0</v>
      </c>
      <c r="D20" s="58">
        <v>0</v>
      </c>
      <c r="E20" s="58">
        <v>216</v>
      </c>
      <c r="F20" s="58" t="s">
        <v>56</v>
      </c>
      <c r="G20" s="58">
        <v>0</v>
      </c>
      <c r="H20" s="58">
        <v>218</v>
      </c>
      <c r="I20" s="58">
        <v>1</v>
      </c>
      <c r="J20" s="58">
        <v>9</v>
      </c>
      <c r="K20" s="58">
        <v>209</v>
      </c>
      <c r="L20" s="71"/>
      <c r="M20" s="58">
        <v>218</v>
      </c>
      <c r="N20" s="60">
        <v>1</v>
      </c>
      <c r="O20" s="58">
        <v>0</v>
      </c>
      <c r="P20" s="58">
        <v>0</v>
      </c>
      <c r="Q20" s="58">
        <v>218</v>
      </c>
      <c r="R20" s="58">
        <v>22</v>
      </c>
      <c r="S20" s="59" t="s">
        <v>49</v>
      </c>
    </row>
    <row r="21" spans="1:19" x14ac:dyDescent="0.25">
      <c r="A21" s="9" t="s">
        <v>55</v>
      </c>
      <c r="B21" s="31" t="s">
        <v>44</v>
      </c>
      <c r="C21" s="76">
        <v>0</v>
      </c>
      <c r="D21" s="76">
        <v>0</v>
      </c>
      <c r="E21" s="76">
        <v>7</v>
      </c>
      <c r="F21" s="76">
        <v>0</v>
      </c>
      <c r="G21" s="76">
        <v>0</v>
      </c>
      <c r="H21" s="77">
        <v>7</v>
      </c>
      <c r="I21" s="76">
        <v>0</v>
      </c>
      <c r="J21" s="76">
        <v>0</v>
      </c>
      <c r="K21" s="76">
        <v>7</v>
      </c>
      <c r="L21" s="87">
        <v>1</v>
      </c>
      <c r="M21" s="78">
        <v>7</v>
      </c>
      <c r="N21" s="79">
        <v>1</v>
      </c>
      <c r="O21" s="76">
        <v>0</v>
      </c>
      <c r="P21" s="76">
        <v>0</v>
      </c>
      <c r="Q21" s="76">
        <v>7</v>
      </c>
      <c r="R21" s="76">
        <v>5</v>
      </c>
      <c r="S21" s="80" t="s">
        <v>45</v>
      </c>
    </row>
    <row r="22" spans="1:19" x14ac:dyDescent="0.25">
      <c r="A22" s="29"/>
      <c r="B22" s="34" t="s">
        <v>46</v>
      </c>
      <c r="C22" s="81">
        <v>0</v>
      </c>
      <c r="D22" s="81">
        <v>0</v>
      </c>
      <c r="E22" s="81">
        <v>75</v>
      </c>
      <c r="F22" s="81">
        <v>12</v>
      </c>
      <c r="G22" s="81">
        <v>0</v>
      </c>
      <c r="H22" s="82">
        <v>87</v>
      </c>
      <c r="I22" s="81">
        <v>0</v>
      </c>
      <c r="J22" s="81">
        <v>3</v>
      </c>
      <c r="K22" s="81">
        <v>84</v>
      </c>
      <c r="L22" s="83">
        <v>1</v>
      </c>
      <c r="M22" s="81">
        <v>87</v>
      </c>
      <c r="N22" s="84">
        <v>1</v>
      </c>
      <c r="O22" s="81">
        <v>0</v>
      </c>
      <c r="P22" s="81">
        <v>0</v>
      </c>
      <c r="Q22" s="81">
        <v>87</v>
      </c>
      <c r="R22" s="81">
        <v>13</v>
      </c>
      <c r="S22" s="85" t="s">
        <v>47</v>
      </c>
    </row>
    <row r="23" spans="1:19" ht="15.75" thickBot="1" x14ac:dyDescent="0.3">
      <c r="A23" s="30"/>
      <c r="B23" s="22" t="s">
        <v>48</v>
      </c>
      <c r="C23" s="73">
        <v>0</v>
      </c>
      <c r="D23" s="73">
        <v>0</v>
      </c>
      <c r="E23" s="73">
        <v>82</v>
      </c>
      <c r="F23" s="73">
        <v>12</v>
      </c>
      <c r="G23" s="73">
        <v>0</v>
      </c>
      <c r="H23" s="73">
        <v>94</v>
      </c>
      <c r="I23" s="73">
        <v>0</v>
      </c>
      <c r="J23" s="73">
        <v>3</v>
      </c>
      <c r="K23" s="73">
        <v>91</v>
      </c>
      <c r="L23" s="86"/>
      <c r="M23" s="73">
        <v>91</v>
      </c>
      <c r="N23" s="75">
        <v>1</v>
      </c>
      <c r="O23" s="73">
        <v>0</v>
      </c>
      <c r="P23" s="73">
        <v>0</v>
      </c>
      <c r="Q23" s="73">
        <v>94</v>
      </c>
      <c r="R23" s="73">
        <v>13</v>
      </c>
      <c r="S23" s="74" t="s">
        <v>49</v>
      </c>
    </row>
    <row r="24" spans="1:19" x14ac:dyDescent="0.25">
      <c r="A24" s="21" t="s">
        <v>20</v>
      </c>
      <c r="B24" s="31" t="s">
        <v>44</v>
      </c>
      <c r="C24" s="50">
        <f t="shared" ref="C24:G25" si="0">SUM(C9,C12,C15,C18,C21)</f>
        <v>0</v>
      </c>
      <c r="D24" s="50">
        <f t="shared" si="0"/>
        <v>0</v>
      </c>
      <c r="E24" s="50">
        <f t="shared" si="0"/>
        <v>294</v>
      </c>
      <c r="F24" s="50">
        <f t="shared" si="0"/>
        <v>2</v>
      </c>
      <c r="G24" s="50">
        <f t="shared" si="0"/>
        <v>0</v>
      </c>
      <c r="H24" s="32">
        <f>SUM(D24,E24,F24,G24)</f>
        <v>296</v>
      </c>
      <c r="I24" s="50">
        <f t="shared" ref="I24:K25" si="1">SUM(I9,I12,I15,I18,I21)</f>
        <v>0</v>
      </c>
      <c r="J24" s="50">
        <f t="shared" si="1"/>
        <v>6</v>
      </c>
      <c r="K24" s="50">
        <f t="shared" si="1"/>
        <v>290</v>
      </c>
      <c r="L24" s="39"/>
      <c r="M24" s="52">
        <f>SUM(H24)</f>
        <v>296</v>
      </c>
      <c r="N24" s="33">
        <v>1</v>
      </c>
      <c r="O24" s="50">
        <f>SUM(O9,O12,O15,O18,O21)</f>
        <v>0</v>
      </c>
      <c r="P24" s="50">
        <v>0</v>
      </c>
      <c r="Q24" s="50">
        <f>SUM(Q9,Q12,Q15,Q18,Q21)</f>
        <v>296</v>
      </c>
      <c r="R24" s="50">
        <f>R9+R12++R15+R18++R21</f>
        <v>112</v>
      </c>
      <c r="S24" s="53" t="s">
        <v>45</v>
      </c>
    </row>
    <row r="25" spans="1:19" x14ac:dyDescent="0.25">
      <c r="A25" s="29"/>
      <c r="B25" s="34" t="s">
        <v>46</v>
      </c>
      <c r="C25" s="54">
        <f t="shared" si="0"/>
        <v>0</v>
      </c>
      <c r="D25" s="54">
        <f t="shared" si="0"/>
        <v>0</v>
      </c>
      <c r="E25" s="54">
        <f t="shared" si="0"/>
        <v>2195</v>
      </c>
      <c r="F25" s="54">
        <f t="shared" si="0"/>
        <v>96</v>
      </c>
      <c r="G25" s="54">
        <f t="shared" si="0"/>
        <v>0</v>
      </c>
      <c r="H25" s="35">
        <f>SUM(D25,E25,F25,G25)</f>
        <v>2291</v>
      </c>
      <c r="I25" s="54">
        <f t="shared" si="1"/>
        <v>16</v>
      </c>
      <c r="J25" s="54">
        <f t="shared" si="1"/>
        <v>109</v>
      </c>
      <c r="K25" s="54">
        <f t="shared" si="1"/>
        <v>2182</v>
      </c>
      <c r="L25" s="55"/>
      <c r="M25" s="54">
        <f>SUM(H25)</f>
        <v>2291</v>
      </c>
      <c r="N25" s="36">
        <v>1</v>
      </c>
      <c r="O25" s="54">
        <f>SUM(O10,O13,O16,O19,O22)</f>
        <v>14</v>
      </c>
      <c r="P25" s="54">
        <v>0</v>
      </c>
      <c r="Q25" s="54">
        <f>SUM(Q10,Q13,Q16,Q19,Q22)</f>
        <v>2277</v>
      </c>
      <c r="R25" s="54">
        <f>R10+R13+R16++R19+R22</f>
        <v>296</v>
      </c>
      <c r="S25" s="56" t="s">
        <v>47</v>
      </c>
    </row>
    <row r="26" spans="1:19" ht="15.75" thickBot="1" x14ac:dyDescent="0.3">
      <c r="A26" s="30"/>
      <c r="B26" s="22" t="s">
        <v>48</v>
      </c>
      <c r="C26" s="23">
        <f t="shared" ref="C26:K26" si="2">SUM(C24,C25)</f>
        <v>0</v>
      </c>
      <c r="D26" s="23">
        <f t="shared" si="2"/>
        <v>0</v>
      </c>
      <c r="E26" s="23">
        <f t="shared" si="2"/>
        <v>2489</v>
      </c>
      <c r="F26" s="23">
        <f t="shared" si="2"/>
        <v>98</v>
      </c>
      <c r="G26" s="23">
        <f t="shared" si="2"/>
        <v>0</v>
      </c>
      <c r="H26" s="23">
        <f t="shared" si="2"/>
        <v>2587</v>
      </c>
      <c r="I26" s="23">
        <f t="shared" si="2"/>
        <v>16</v>
      </c>
      <c r="J26" s="23">
        <f t="shared" si="2"/>
        <v>115</v>
      </c>
      <c r="K26" s="23">
        <f t="shared" si="2"/>
        <v>2472</v>
      </c>
      <c r="L26" s="37"/>
      <c r="M26" s="23">
        <f>SUM(M24,M25)</f>
        <v>2587</v>
      </c>
      <c r="N26" s="27">
        <v>1</v>
      </c>
      <c r="O26" s="23">
        <f>SUM(O24,O25)</f>
        <v>14</v>
      </c>
      <c r="P26" s="23">
        <v>0</v>
      </c>
      <c r="Q26" s="23">
        <f>SUM(Q24,Q25)</f>
        <v>2573</v>
      </c>
      <c r="R26" s="23">
        <f>R11+R14+R17+R20+R23</f>
        <v>296</v>
      </c>
      <c r="S26" s="26" t="s">
        <v>49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Anual OT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2013-02-20T12:29:11Z</cp:lastPrinted>
  <dcterms:created xsi:type="dcterms:W3CDTF">2013-01-04T11:33:02Z</dcterms:created>
  <dcterms:modified xsi:type="dcterms:W3CDTF">2013-02-25T15:34:41Z</dcterms:modified>
</cp:coreProperties>
</file>