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ela\Desktop\"/>
    </mc:Choice>
  </mc:AlternateContent>
  <bookViews>
    <workbookView xWindow="0" yWindow="0" windowWidth="28800" windowHeight="12435"/>
  </bookViews>
  <sheets>
    <sheet name="Anual OT" sheetId="6" r:id="rId1"/>
    <sheet name="Trim 1" sheetId="2" r:id="rId2"/>
    <sheet name="Trim 2" sheetId="3" r:id="rId3"/>
    <sheet name="Trim 3" sheetId="4" r:id="rId4"/>
    <sheet name="Trim 4" sheetId="5" r:id="rId5"/>
    <sheet name="Anual" sheetId="1" r:id="rId6"/>
  </sheets>
  <calcPr calcId="152511"/>
</workbook>
</file>

<file path=xl/calcChain.xml><?xml version="1.0" encoding="utf-8"?>
<calcChain xmlns="http://schemas.openxmlformats.org/spreadsheetml/2006/main">
  <c r="P23" i="6" l="1"/>
  <c r="P22" i="6"/>
  <c r="P21" i="6"/>
  <c r="N23" i="6"/>
  <c r="N22" i="6"/>
  <c r="N21" i="6"/>
  <c r="M23" i="6"/>
  <c r="M22" i="6"/>
  <c r="M21" i="6"/>
  <c r="K23" i="6"/>
  <c r="K22" i="6"/>
  <c r="K21" i="6"/>
  <c r="J23" i="6"/>
  <c r="J22" i="6"/>
  <c r="J21" i="6"/>
  <c r="I23" i="6"/>
  <c r="I22" i="6"/>
  <c r="I21" i="6"/>
  <c r="H23" i="6"/>
  <c r="H22" i="6"/>
  <c r="H21" i="6"/>
  <c r="G23" i="6"/>
  <c r="G22" i="6"/>
  <c r="G21" i="6"/>
  <c r="F23" i="6"/>
  <c r="F22" i="6"/>
  <c r="F21" i="6"/>
  <c r="E23" i="6"/>
  <c r="E22" i="6"/>
  <c r="E21" i="6"/>
  <c r="C23" i="6"/>
  <c r="C22" i="6"/>
  <c r="C21" i="6"/>
  <c r="H11" i="5" l="1"/>
  <c r="M11" i="5"/>
  <c r="H10" i="5"/>
  <c r="M10" i="5"/>
  <c r="H11" i="4"/>
  <c r="M11" i="4" s="1"/>
  <c r="H10" i="4"/>
  <c r="M10" i="4"/>
  <c r="M12" i="4" s="1"/>
  <c r="H10" i="3"/>
  <c r="M10" i="3" s="1"/>
  <c r="H9" i="3"/>
  <c r="M9" i="3"/>
  <c r="M11" i="3" s="1"/>
  <c r="H10" i="2"/>
  <c r="M10" i="2"/>
  <c r="H9" i="2"/>
  <c r="M9" i="2"/>
  <c r="R26" i="2"/>
  <c r="R25" i="2"/>
  <c r="Q25" i="2"/>
  <c r="O25" i="2"/>
  <c r="O26" i="2" s="1"/>
  <c r="K25" i="2"/>
  <c r="J25" i="2"/>
  <c r="I25" i="2"/>
  <c r="G25" i="2"/>
  <c r="F25" i="2"/>
  <c r="E25" i="2"/>
  <c r="D25" i="2"/>
  <c r="C25" i="2"/>
  <c r="R24" i="2"/>
  <c r="Q24" i="2"/>
  <c r="Q26" i="2" s="1"/>
  <c r="O24" i="2"/>
  <c r="K24" i="2"/>
  <c r="K26" i="2" s="1"/>
  <c r="J24" i="2"/>
  <c r="J26" i="2"/>
  <c r="I24" i="2"/>
  <c r="G24" i="2"/>
  <c r="F24" i="2"/>
  <c r="E24" i="2"/>
  <c r="D24" i="2"/>
  <c r="C24" i="2"/>
  <c r="C26" i="2" s="1"/>
  <c r="Q23" i="2"/>
  <c r="O23" i="2"/>
  <c r="K23" i="2"/>
  <c r="J23" i="2"/>
  <c r="I23" i="2"/>
  <c r="G23" i="2"/>
  <c r="F23" i="2"/>
  <c r="E23" i="2"/>
  <c r="D23" i="2"/>
  <c r="C23" i="2"/>
  <c r="H23" i="2"/>
  <c r="Q17" i="2"/>
  <c r="O17" i="2"/>
  <c r="K17" i="2"/>
  <c r="J17" i="2"/>
  <c r="I17" i="2"/>
  <c r="G17" i="2"/>
  <c r="F17" i="2"/>
  <c r="E17" i="2"/>
  <c r="D17" i="2"/>
  <c r="H17" i="2"/>
  <c r="Q14" i="2"/>
  <c r="O14" i="2"/>
  <c r="K14" i="2"/>
  <c r="J14" i="2"/>
  <c r="I14" i="2"/>
  <c r="G14" i="2"/>
  <c r="F14" i="2"/>
  <c r="E14" i="2"/>
  <c r="D14" i="2"/>
  <c r="C14" i="2"/>
  <c r="H14" i="2"/>
  <c r="Q11" i="2"/>
  <c r="O11" i="2"/>
  <c r="K11" i="2"/>
  <c r="J11" i="2"/>
  <c r="I11" i="2"/>
  <c r="G11" i="2"/>
  <c r="F11" i="2"/>
  <c r="E11" i="2"/>
  <c r="D11" i="2"/>
  <c r="C11" i="2"/>
  <c r="H11" i="2"/>
  <c r="E26" i="2"/>
  <c r="G26" i="2"/>
  <c r="F26" i="2"/>
  <c r="H25" i="2"/>
  <c r="M25" i="2" s="1"/>
  <c r="H24" i="2"/>
  <c r="M24" i="2" s="1"/>
  <c r="M26" i="2" s="1"/>
  <c r="I26" i="2"/>
  <c r="M23" i="2"/>
  <c r="M14" i="2"/>
  <c r="M17" i="2"/>
  <c r="D26" i="2"/>
  <c r="M11" i="2"/>
  <c r="R27" i="5"/>
  <c r="R26" i="5"/>
  <c r="Q26" i="5"/>
  <c r="O26" i="5"/>
  <c r="O27" i="5" s="1"/>
  <c r="K26" i="5"/>
  <c r="J26" i="5"/>
  <c r="J27" i="5" s="1"/>
  <c r="I26" i="5"/>
  <c r="G26" i="5"/>
  <c r="G27" i="5" s="1"/>
  <c r="F26" i="5"/>
  <c r="E26" i="5"/>
  <c r="H26" i="5" s="1"/>
  <c r="M26" i="5" s="1"/>
  <c r="D26" i="5"/>
  <c r="C26" i="5"/>
  <c r="C27" i="5" s="1"/>
  <c r="R25" i="5"/>
  <c r="Q25" i="5"/>
  <c r="O25" i="5"/>
  <c r="K25" i="5"/>
  <c r="J25" i="5"/>
  <c r="I25" i="5"/>
  <c r="I27" i="5" s="1"/>
  <c r="G25" i="5"/>
  <c r="F25" i="5"/>
  <c r="F27" i="5" s="1"/>
  <c r="E25" i="5"/>
  <c r="D25" i="5"/>
  <c r="D27" i="5" s="1"/>
  <c r="C25" i="5"/>
  <c r="Q24" i="5"/>
  <c r="O24" i="5"/>
  <c r="K24" i="5"/>
  <c r="J24" i="5"/>
  <c r="I24" i="5"/>
  <c r="G24" i="5"/>
  <c r="F24" i="5"/>
  <c r="E24" i="5"/>
  <c r="D24" i="5"/>
  <c r="C24" i="5"/>
  <c r="Q21" i="5"/>
  <c r="O21" i="5"/>
  <c r="K21" i="5"/>
  <c r="J21" i="5"/>
  <c r="I21" i="5"/>
  <c r="G21" i="5"/>
  <c r="F21" i="5"/>
  <c r="E21" i="5"/>
  <c r="D21" i="5"/>
  <c r="C21" i="5"/>
  <c r="Q18" i="5"/>
  <c r="O18" i="5"/>
  <c r="K18" i="5"/>
  <c r="J18" i="5"/>
  <c r="I18" i="5"/>
  <c r="G18" i="5"/>
  <c r="F18" i="5"/>
  <c r="E18" i="5"/>
  <c r="D18" i="5"/>
  <c r="C18" i="5"/>
  <c r="Q15" i="5"/>
  <c r="O15" i="5"/>
  <c r="K15" i="5"/>
  <c r="J15" i="5"/>
  <c r="I15" i="5"/>
  <c r="G15" i="5"/>
  <c r="F15" i="5"/>
  <c r="E15" i="5"/>
  <c r="Q12" i="5"/>
  <c r="O12" i="5"/>
  <c r="K12" i="5"/>
  <c r="J12" i="5"/>
  <c r="I12" i="5"/>
  <c r="G12" i="5"/>
  <c r="F12" i="5"/>
  <c r="E12" i="5"/>
  <c r="D12" i="5"/>
  <c r="C12" i="5"/>
  <c r="R27" i="4"/>
  <c r="R26" i="4"/>
  <c r="Q26" i="4"/>
  <c r="O26" i="4"/>
  <c r="K26" i="4"/>
  <c r="K27" i="4" s="1"/>
  <c r="J26" i="4"/>
  <c r="I26" i="4"/>
  <c r="G26" i="4"/>
  <c r="F26" i="4"/>
  <c r="E26" i="4"/>
  <c r="D26" i="4"/>
  <c r="D27" i="4" s="1"/>
  <c r="C26" i="4"/>
  <c r="R25" i="4"/>
  <c r="Q25" i="4"/>
  <c r="O25" i="4"/>
  <c r="O27" i="4" s="1"/>
  <c r="K25" i="4"/>
  <c r="J25" i="4"/>
  <c r="J27" i="4" s="1"/>
  <c r="I25" i="4"/>
  <c r="G25" i="4"/>
  <c r="F25" i="4"/>
  <c r="E25" i="4"/>
  <c r="H25" i="4" s="1"/>
  <c r="D25" i="4"/>
  <c r="C25" i="4"/>
  <c r="C27" i="4" s="1"/>
  <c r="Q24" i="4"/>
  <c r="O24" i="4"/>
  <c r="K24" i="4"/>
  <c r="J24" i="4"/>
  <c r="I24" i="4"/>
  <c r="G24" i="4"/>
  <c r="F24" i="4"/>
  <c r="E24" i="4"/>
  <c r="D24" i="4"/>
  <c r="C24" i="4"/>
  <c r="H24" i="4"/>
  <c r="Q21" i="4"/>
  <c r="O21" i="4"/>
  <c r="K21" i="4"/>
  <c r="J21" i="4"/>
  <c r="I21" i="4"/>
  <c r="G21" i="4"/>
  <c r="F21" i="4"/>
  <c r="E21" i="4"/>
  <c r="D21" i="4"/>
  <c r="C21" i="4"/>
  <c r="H21" i="4"/>
  <c r="Q18" i="4"/>
  <c r="O18" i="4"/>
  <c r="K18" i="4"/>
  <c r="J18" i="4"/>
  <c r="I18" i="4"/>
  <c r="G18" i="4"/>
  <c r="F18" i="4"/>
  <c r="E18" i="4"/>
  <c r="D18" i="4"/>
  <c r="C18" i="4"/>
  <c r="H18" i="4"/>
  <c r="Q15" i="4"/>
  <c r="O15" i="4"/>
  <c r="K15" i="4"/>
  <c r="J15" i="4"/>
  <c r="I15" i="4"/>
  <c r="G15" i="4"/>
  <c r="F15" i="4"/>
  <c r="E15" i="4"/>
  <c r="D15" i="4"/>
  <c r="C15" i="4"/>
  <c r="H15" i="4"/>
  <c r="Q12" i="4"/>
  <c r="O12" i="4"/>
  <c r="K12" i="4"/>
  <c r="J12" i="4"/>
  <c r="I12" i="4"/>
  <c r="G12" i="4"/>
  <c r="F12" i="4"/>
  <c r="E12" i="4"/>
  <c r="D12" i="4"/>
  <c r="C12" i="4"/>
  <c r="R26" i="3"/>
  <c r="R25" i="3"/>
  <c r="Q25" i="3"/>
  <c r="Q26" i="3" s="1"/>
  <c r="O25" i="3"/>
  <c r="K25" i="3"/>
  <c r="K26" i="3" s="1"/>
  <c r="J25" i="3"/>
  <c r="I25" i="3"/>
  <c r="I26" i="3" s="1"/>
  <c r="G25" i="3"/>
  <c r="F25" i="3"/>
  <c r="E25" i="3"/>
  <c r="D25" i="3"/>
  <c r="C25" i="3"/>
  <c r="R24" i="3"/>
  <c r="Q24" i="3"/>
  <c r="O24" i="3"/>
  <c r="K24" i="3"/>
  <c r="J24" i="3"/>
  <c r="I24" i="3"/>
  <c r="G24" i="3"/>
  <c r="F24" i="3"/>
  <c r="E24" i="3"/>
  <c r="D24" i="3"/>
  <c r="C24" i="3"/>
  <c r="C26" i="3" s="1"/>
  <c r="Q23" i="3"/>
  <c r="O23" i="3"/>
  <c r="K23" i="3"/>
  <c r="J23" i="3"/>
  <c r="I23" i="3"/>
  <c r="G23" i="3"/>
  <c r="F23" i="3"/>
  <c r="E23" i="3"/>
  <c r="D23" i="3"/>
  <c r="C23" i="3"/>
  <c r="H23" i="3"/>
  <c r="Q20" i="3"/>
  <c r="O20" i="3"/>
  <c r="K20" i="3"/>
  <c r="J20" i="3"/>
  <c r="I20" i="3"/>
  <c r="G20" i="3"/>
  <c r="F20" i="3"/>
  <c r="E20" i="3"/>
  <c r="D20" i="3"/>
  <c r="C20" i="3"/>
  <c r="Q17" i="3"/>
  <c r="O17" i="3"/>
  <c r="K17" i="3"/>
  <c r="J17" i="3"/>
  <c r="I17" i="3"/>
  <c r="G17" i="3"/>
  <c r="F17" i="3"/>
  <c r="E17" i="3"/>
  <c r="D17" i="3"/>
  <c r="C17" i="3"/>
  <c r="Q14" i="3"/>
  <c r="O14" i="3"/>
  <c r="K14" i="3"/>
  <c r="J14" i="3"/>
  <c r="I14" i="3"/>
  <c r="G14" i="3"/>
  <c r="F14" i="3"/>
  <c r="E14" i="3"/>
  <c r="D14" i="3"/>
  <c r="C14" i="3"/>
  <c r="Q11" i="3"/>
  <c r="O11" i="3"/>
  <c r="K11" i="3"/>
  <c r="J11" i="3"/>
  <c r="I11" i="3"/>
  <c r="G11" i="3"/>
  <c r="F11" i="3"/>
  <c r="E11" i="3"/>
  <c r="D11" i="3"/>
  <c r="C11" i="3"/>
  <c r="H11" i="3"/>
  <c r="R27" i="1"/>
  <c r="Q27" i="1"/>
  <c r="P27" i="1"/>
  <c r="O27" i="1"/>
  <c r="K27" i="1"/>
  <c r="J27" i="1"/>
  <c r="I27" i="1"/>
  <c r="G27" i="1"/>
  <c r="F27" i="1"/>
  <c r="E27" i="1"/>
  <c r="H27" i="1" s="1"/>
  <c r="M27" i="1" s="1"/>
  <c r="D27" i="1"/>
  <c r="C27" i="1"/>
  <c r="R26" i="1"/>
  <c r="Q26" i="1"/>
  <c r="Q28" i="1" s="1"/>
  <c r="P26" i="1"/>
  <c r="O26" i="1"/>
  <c r="O28" i="1"/>
  <c r="K26" i="1"/>
  <c r="K28" i="1"/>
  <c r="J26" i="1"/>
  <c r="J28" i="1"/>
  <c r="I26" i="1"/>
  <c r="G26" i="1"/>
  <c r="G28" i="1" s="1"/>
  <c r="F26" i="1"/>
  <c r="F28" i="1" s="1"/>
  <c r="E26" i="1"/>
  <c r="H26" i="1" s="1"/>
  <c r="D26" i="1"/>
  <c r="D28" i="1"/>
  <c r="C26" i="1"/>
  <c r="C28" i="1"/>
  <c r="Q25" i="1"/>
  <c r="O25" i="1"/>
  <c r="K25" i="1"/>
  <c r="J25" i="1"/>
  <c r="I25" i="1"/>
  <c r="G25" i="1"/>
  <c r="F25" i="1"/>
  <c r="E25" i="1"/>
  <c r="D25" i="1"/>
  <c r="C25" i="1"/>
  <c r="H24" i="1"/>
  <c r="H23" i="1"/>
  <c r="M23" i="1" s="1"/>
  <c r="M25" i="1" s="1"/>
  <c r="Q22" i="1"/>
  <c r="O22" i="1"/>
  <c r="K22" i="1"/>
  <c r="J22" i="1"/>
  <c r="I22" i="1"/>
  <c r="G22" i="1"/>
  <c r="F22" i="1"/>
  <c r="E22" i="1"/>
  <c r="D22" i="1"/>
  <c r="C22" i="1"/>
  <c r="H21" i="1"/>
  <c r="H22" i="1" s="1"/>
  <c r="H20" i="1"/>
  <c r="M20" i="1"/>
  <c r="Q19" i="1"/>
  <c r="O19" i="1"/>
  <c r="K19" i="1"/>
  <c r="J19" i="1"/>
  <c r="I19" i="1"/>
  <c r="G19" i="1"/>
  <c r="F19" i="1"/>
  <c r="E19" i="1"/>
  <c r="D19" i="1"/>
  <c r="C19" i="1"/>
  <c r="H18" i="1"/>
  <c r="H17" i="1"/>
  <c r="M17" i="1" s="1"/>
  <c r="M19" i="1" s="1"/>
  <c r="Q16" i="1"/>
  <c r="O16" i="1"/>
  <c r="K16" i="1"/>
  <c r="J16" i="1"/>
  <c r="I16" i="1"/>
  <c r="G16" i="1"/>
  <c r="F16" i="1"/>
  <c r="E16" i="1"/>
  <c r="D16" i="1"/>
  <c r="C16" i="1"/>
  <c r="H15" i="1"/>
  <c r="M15" i="1" s="1"/>
  <c r="H14" i="1"/>
  <c r="M14" i="1" s="1"/>
  <c r="Q13" i="1"/>
  <c r="O13" i="1"/>
  <c r="K13" i="1"/>
  <c r="J13" i="1"/>
  <c r="I13" i="1"/>
  <c r="G13" i="1"/>
  <c r="F13" i="1"/>
  <c r="E13" i="1"/>
  <c r="D13" i="1"/>
  <c r="C13" i="1"/>
  <c r="H12" i="1"/>
  <c r="M12" i="1" s="1"/>
  <c r="M13" i="1" s="1"/>
  <c r="H11" i="1"/>
  <c r="M11" i="1"/>
  <c r="H26" i="2"/>
  <c r="F27" i="4"/>
  <c r="J26" i="3"/>
  <c r="K27" i="5"/>
  <c r="G27" i="4"/>
  <c r="F26" i="3"/>
  <c r="G26" i="3"/>
  <c r="H25" i="3"/>
  <c r="M25" i="3" s="1"/>
  <c r="I27" i="4"/>
  <c r="H14" i="3"/>
  <c r="D26" i="3"/>
  <c r="E27" i="4"/>
  <c r="Q27" i="5"/>
  <c r="Q27" i="4"/>
  <c r="H17" i="3"/>
  <c r="H15" i="5"/>
  <c r="H18" i="5"/>
  <c r="M23" i="3"/>
  <c r="M20" i="3"/>
  <c r="H20" i="3"/>
  <c r="O26" i="3"/>
  <c r="H25" i="5"/>
  <c r="M25" i="5" s="1"/>
  <c r="M27" i="5" s="1"/>
  <c r="E27" i="5"/>
  <c r="M17" i="3"/>
  <c r="H21" i="5"/>
  <c r="H13" i="1"/>
  <c r="M14" i="3"/>
  <c r="E26" i="3"/>
  <c r="H12" i="5"/>
  <c r="H24" i="5"/>
  <c r="M12" i="5"/>
  <c r="M15" i="5"/>
  <c r="M18" i="5"/>
  <c r="M21" i="5"/>
  <c r="M24" i="5"/>
  <c r="M15" i="4"/>
  <c r="M18" i="4"/>
  <c r="M21" i="4"/>
  <c r="M24" i="4"/>
  <c r="H24" i="3"/>
  <c r="M24" i="3" s="1"/>
  <c r="M26" i="3" s="1"/>
  <c r="H19" i="1"/>
  <c r="I28" i="1"/>
  <c r="E28" i="1"/>
  <c r="H16" i="1"/>
  <c r="M18" i="1"/>
  <c r="M24" i="1"/>
  <c r="H26" i="3"/>
  <c r="H28" i="1" l="1"/>
  <c r="M26" i="1"/>
  <c r="M28" i="1" s="1"/>
  <c r="M25" i="4"/>
  <c r="M16" i="1"/>
  <c r="H27" i="5"/>
  <c r="M21" i="1"/>
  <c r="M22" i="1" s="1"/>
  <c r="H26" i="4"/>
  <c r="M26" i="4" s="1"/>
  <c r="H25" i="1"/>
  <c r="H12" i="4"/>
  <c r="M27" i="4" l="1"/>
  <c r="H27" i="4"/>
</calcChain>
</file>

<file path=xl/sharedStrings.xml><?xml version="1.0" encoding="utf-8"?>
<sst xmlns="http://schemas.openxmlformats.org/spreadsheetml/2006/main" count="588" uniqueCount="121">
  <si>
    <t>Oficiul</t>
  </si>
  <si>
    <t xml:space="preserve">Nr. de reţineri </t>
  </si>
  <si>
    <t xml:space="preserve">                  Nr. de solicitări  de acordarea</t>
  </si>
  <si>
    <t xml:space="preserve">Beneficiarii de asistentă </t>
  </si>
  <si>
    <t xml:space="preserve">Pondere a </t>
  </si>
  <si>
    <t>Solicitări satisfăcute</t>
  </si>
  <si>
    <t xml:space="preserve">                   Asistenţă acordată de către:</t>
  </si>
  <si>
    <t>Teritorial</t>
  </si>
  <si>
    <t>în jurisdicţia</t>
  </si>
  <si>
    <t xml:space="preserve">                   asistenţei juridice de urgenţă</t>
  </si>
  <si>
    <t>de urgenta</t>
  </si>
  <si>
    <t>solicitarii de</t>
  </si>
  <si>
    <t>de către OT</t>
  </si>
  <si>
    <t xml:space="preserve">  Avocaţi publici</t>
  </si>
  <si>
    <t xml:space="preserve">          Avocaţi la cerere</t>
  </si>
  <si>
    <t xml:space="preserve">Oficiului </t>
  </si>
  <si>
    <t>Perso-</t>
  </si>
  <si>
    <t>OUP (inclu-</t>
  </si>
  <si>
    <t>Procu-</t>
  </si>
  <si>
    <t>Instanţă</t>
  </si>
  <si>
    <t>TOTAL</t>
  </si>
  <si>
    <t>Copii</t>
  </si>
  <si>
    <t>Femei</t>
  </si>
  <si>
    <t>Bărbaţi</t>
  </si>
  <si>
    <t>asistenţă</t>
  </si>
  <si>
    <t>Număr</t>
  </si>
  <si>
    <t>%</t>
  </si>
  <si>
    <t>Nr. de ca</t>
  </si>
  <si>
    <t>Remunera</t>
  </si>
  <si>
    <t>nal</t>
  </si>
  <si>
    <t>siv în timpul</t>
  </si>
  <si>
    <t>ror</t>
  </si>
  <si>
    <t>juridică de</t>
  </si>
  <si>
    <t>uze(inc.în</t>
  </si>
  <si>
    <t xml:space="preserve">Nr. de </t>
  </si>
  <si>
    <t>rea medie</t>
  </si>
  <si>
    <t>programului</t>
  </si>
  <si>
    <t>urgenţă</t>
  </si>
  <si>
    <t>timpul pro</t>
  </si>
  <si>
    <t>avocati</t>
  </si>
  <si>
    <t>pe cauză</t>
  </si>
  <si>
    <t xml:space="preserve"> de lucru</t>
  </si>
  <si>
    <t>gram. OT</t>
  </si>
  <si>
    <t>(lei)</t>
  </si>
  <si>
    <t>Trimestrul</t>
  </si>
  <si>
    <t>Contraven</t>
  </si>
  <si>
    <t>lei/cauză</t>
  </si>
  <si>
    <t>I</t>
  </si>
  <si>
    <t>Penal</t>
  </si>
  <si>
    <t xml:space="preserve"> (grafic) şi </t>
  </si>
  <si>
    <t>Total</t>
  </si>
  <si>
    <t xml:space="preserve"> (efectiv)</t>
  </si>
  <si>
    <t>II</t>
  </si>
  <si>
    <t>III</t>
  </si>
  <si>
    <t>IV</t>
  </si>
  <si>
    <t>RAPORT CONSOLIDAT ANNUAL</t>
  </si>
  <si>
    <t>PRIVIND ACORDAREA ASISTENŢEI JURIDICE DE URGENŢĂ ÎN ANUL 2012</t>
  </si>
  <si>
    <t>Chişinău</t>
  </si>
  <si>
    <t>Bălţi</t>
  </si>
  <si>
    <t>Cahul</t>
  </si>
  <si>
    <t>Bender</t>
  </si>
  <si>
    <t>Comrat</t>
  </si>
  <si>
    <t>54/12</t>
  </si>
  <si>
    <t>De genul</t>
  </si>
  <si>
    <t xml:space="preserve">(fete </t>
  </si>
  <si>
    <t>masculin</t>
  </si>
  <si>
    <t>și băieți)</t>
  </si>
  <si>
    <t>inc. minore</t>
  </si>
  <si>
    <t>inc. minori</t>
  </si>
  <si>
    <t>Minorii</t>
  </si>
  <si>
    <t>Circum-</t>
  </si>
  <si>
    <t>scripția</t>
  </si>
  <si>
    <t>Raportul din</t>
  </si>
  <si>
    <t>nr. solicitărilor</t>
  </si>
  <si>
    <t xml:space="preserve">satisfacute și </t>
  </si>
  <si>
    <t>Solicitări de acordare a asistenței</t>
  </si>
  <si>
    <t>juridice de urgență satisfăcute</t>
  </si>
  <si>
    <t xml:space="preserve">gram. </t>
  </si>
  <si>
    <t>gram.</t>
  </si>
  <si>
    <t>parvenite în %</t>
  </si>
  <si>
    <t>Numărul</t>
  </si>
  <si>
    <t>solicitărilor</t>
  </si>
  <si>
    <t>satisfăcute</t>
  </si>
  <si>
    <t xml:space="preserve">          juridice de urgenţă parvenite</t>
  </si>
  <si>
    <t xml:space="preserve">   Nr. de solicitări de acordarea asistenţei </t>
  </si>
  <si>
    <t>feminin</t>
  </si>
  <si>
    <t>Bălți</t>
  </si>
  <si>
    <t xml:space="preserve">                                </t>
  </si>
  <si>
    <t xml:space="preserve">                                                    Raportul trimestrial 1 de asistenţă juridică de urgenţă</t>
  </si>
  <si>
    <t>0(0)</t>
  </si>
  <si>
    <t>9(0)</t>
  </si>
  <si>
    <t>530(190)</t>
  </si>
  <si>
    <t>539(190)</t>
  </si>
  <si>
    <t>542(190)</t>
  </si>
  <si>
    <t>551(190)</t>
  </si>
  <si>
    <t>0 lei</t>
  </si>
  <si>
    <t>0 lei /cauză</t>
  </si>
  <si>
    <t>6(3)</t>
  </si>
  <si>
    <t>125(35)</t>
  </si>
  <si>
    <t>131(38)</t>
  </si>
  <si>
    <t>128(35)</t>
  </si>
  <si>
    <t>134(38)</t>
  </si>
  <si>
    <t>(0lei) și</t>
  </si>
  <si>
    <t>15.57 lei (cauză)</t>
  </si>
  <si>
    <t>1(0)</t>
  </si>
  <si>
    <t>53(25)</t>
  </si>
  <si>
    <t>54(25)</t>
  </si>
  <si>
    <t>63(25)</t>
  </si>
  <si>
    <t>64(25)</t>
  </si>
  <si>
    <t>(0 lei) și</t>
  </si>
  <si>
    <t>0 lei/cauză</t>
  </si>
  <si>
    <t>0lei</t>
  </si>
  <si>
    <t>62(63)</t>
  </si>
  <si>
    <t>61(61)</t>
  </si>
  <si>
    <t xml:space="preserve">(0 lei) și </t>
  </si>
  <si>
    <t>32,42 lei/cauză</t>
  </si>
  <si>
    <t>16(3)</t>
  </si>
  <si>
    <t>770(313)</t>
  </si>
  <si>
    <t>786(316)</t>
  </si>
  <si>
    <t>794(311)</t>
  </si>
  <si>
    <t>810(314)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</si>
</sst>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9" fillId="0" borderId="0"/>
    <xf numFmtId="0" fontId="10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12" fillId="0" borderId="0"/>
    <xf numFmtId="0" fontId="13" fillId="0" borderId="0" applyNumberFormat="0" applyFont="0" applyFill="0" applyBorder="0" applyAlignment="0" applyProtection="0">
      <alignment vertical="top"/>
    </xf>
    <xf numFmtId="0" fontId="14" fillId="0" borderId="0"/>
  </cellStyleXfs>
  <cellXfs count="1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9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0" xfId="0" applyFont="1"/>
    <xf numFmtId="0" fontId="4" fillId="0" borderId="17" xfId="0" applyFont="1" applyBorder="1"/>
    <xf numFmtId="0" fontId="4" fillId="0" borderId="3" xfId="0" applyFont="1" applyBorder="1" applyAlignment="1">
      <alignment horizontal="center"/>
    </xf>
    <xf numFmtId="0" fontId="4" fillId="0" borderId="18" xfId="0" applyFont="1" applyBorder="1"/>
    <xf numFmtId="0" fontId="5" fillId="0" borderId="19" xfId="0" applyFont="1" applyBorder="1"/>
    <xf numFmtId="0" fontId="4" fillId="0" borderId="1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24" xfId="0" applyFont="1" applyBorder="1" applyAlignment="1">
      <alignment horizontal="center"/>
    </xf>
    <xf numFmtId="9" fontId="5" fillId="0" borderId="24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25" xfId="0" applyFont="1" applyBorder="1"/>
    <xf numFmtId="0" fontId="4" fillId="0" borderId="21" xfId="0" applyFont="1" applyBorder="1" applyAlignment="1">
      <alignment horizontal="center"/>
    </xf>
    <xf numFmtId="9" fontId="4" fillId="0" borderId="21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7" xfId="0" applyFont="1" applyBorder="1"/>
    <xf numFmtId="0" fontId="6" fillId="0" borderId="5" xfId="0" applyFont="1" applyBorder="1" applyAlignment="1">
      <alignment horizontal="center"/>
    </xf>
    <xf numFmtId="9" fontId="5" fillId="0" borderId="28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0" fontId="8" fillId="0" borderId="0" xfId="0" applyFont="1"/>
    <xf numFmtId="0" fontId="7" fillId="0" borderId="9" xfId="0" applyFont="1" applyBorder="1"/>
    <xf numFmtId="0" fontId="7" fillId="0" borderId="19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/>
    <xf numFmtId="0" fontId="7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9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9" fontId="7" fillId="0" borderId="28" xfId="0" applyNumberFormat="1" applyFont="1" applyBorder="1" applyAlignment="1">
      <alignment horizontal="center"/>
    </xf>
    <xf numFmtId="0" fontId="4" fillId="0" borderId="29" xfId="0" applyFont="1" applyBorder="1"/>
    <xf numFmtId="0" fontId="1" fillId="0" borderId="6" xfId="0" applyFont="1" applyBorder="1"/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9" fontId="7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10" fontId="7" fillId="0" borderId="24" xfId="0" applyNumberFormat="1" applyFont="1" applyBorder="1" applyAlignment="1">
      <alignment horizontal="center"/>
    </xf>
    <xf numFmtId="0" fontId="11" fillId="0" borderId="16" xfId="0" applyFont="1" applyFill="1" applyBorder="1"/>
    <xf numFmtId="0" fontId="11" fillId="0" borderId="5" xfId="0" applyFont="1" applyFill="1" applyBorder="1"/>
    <xf numFmtId="0" fontId="11" fillId="0" borderId="15" xfId="0" applyFont="1" applyFill="1" applyBorder="1"/>
    <xf numFmtId="0" fontId="11" fillId="0" borderId="3" xfId="0" applyFont="1" applyFill="1" applyBorder="1"/>
    <xf numFmtId="0" fontId="0" fillId="0" borderId="0" xfId="0" applyFill="1"/>
    <xf numFmtId="0" fontId="15" fillId="0" borderId="0" xfId="0" applyFont="1" applyFill="1"/>
    <xf numFmtId="0" fontId="11" fillId="0" borderId="29" xfId="0" applyFont="1" applyFill="1" applyBorder="1"/>
    <xf numFmtId="0" fontId="11" fillId="0" borderId="37" xfId="0" applyFont="1" applyFill="1" applyBorder="1" applyAlignment="1">
      <alignment horizontal="left"/>
    </xf>
    <xf numFmtId="0" fontId="11" fillId="0" borderId="30" xfId="0" applyFont="1" applyFill="1" applyBorder="1"/>
    <xf numFmtId="0" fontId="11" fillId="0" borderId="32" xfId="0" applyFont="1" applyFill="1" applyBorder="1"/>
    <xf numFmtId="0" fontId="11" fillId="0" borderId="35" xfId="0" applyFont="1" applyFill="1" applyBorder="1"/>
    <xf numFmtId="0" fontId="11" fillId="0" borderId="33" xfId="0" applyFont="1" applyFill="1" applyBorder="1"/>
    <xf numFmtId="0" fontId="11" fillId="0" borderId="9" xfId="0" applyFont="1" applyFill="1" applyBorder="1"/>
    <xf numFmtId="0" fontId="11" fillId="0" borderId="4" xfId="0" applyFont="1" applyFill="1" applyBorder="1" applyAlignment="1">
      <alignment horizontal="left"/>
    </xf>
    <xf numFmtId="0" fontId="11" fillId="0" borderId="41" xfId="0" applyFont="1" applyFill="1" applyBorder="1"/>
    <xf numFmtId="0" fontId="11" fillId="0" borderId="7" xfId="0" applyFont="1" applyFill="1" applyBorder="1"/>
    <xf numFmtId="0" fontId="11" fillId="0" borderId="8" xfId="0" applyFont="1" applyFill="1" applyBorder="1"/>
    <xf numFmtId="0" fontId="11" fillId="0" borderId="6" xfId="0" applyFont="1" applyFill="1" applyBorder="1"/>
    <xf numFmtId="0" fontId="11" fillId="0" borderId="10" xfId="0" applyFont="1" applyFill="1" applyBorder="1"/>
    <xf numFmtId="0" fontId="16" fillId="0" borderId="36" xfId="0" applyFont="1" applyFill="1" applyBorder="1"/>
    <xf numFmtId="0" fontId="11" fillId="0" borderId="4" xfId="0" applyFont="1" applyFill="1" applyBorder="1"/>
    <xf numFmtId="0" fontId="11" fillId="0" borderId="42" xfId="0" applyFont="1" applyFill="1" applyBorder="1" applyAlignment="1">
      <alignment horizontal="center"/>
    </xf>
    <xf numFmtId="0" fontId="11" fillId="0" borderId="17" xfId="0" applyFont="1" applyFill="1" applyBorder="1"/>
    <xf numFmtId="0" fontId="11" fillId="0" borderId="38" xfId="0" applyFont="1" applyFill="1" applyBorder="1"/>
    <xf numFmtId="0" fontId="11" fillId="0" borderId="36" xfId="0" applyFont="1" applyFill="1" applyBorder="1"/>
    <xf numFmtId="0" fontId="11" fillId="0" borderId="0" xfId="0" applyFont="1" applyFill="1" applyBorder="1"/>
    <xf numFmtId="0" fontId="11" fillId="0" borderId="9" xfId="0" applyFont="1" applyFill="1" applyBorder="1" applyAlignment="1">
      <alignment horizontal="center"/>
    </xf>
    <xf numFmtId="0" fontId="11" fillId="0" borderId="18" xfId="0" applyFont="1" applyFill="1" applyBorder="1"/>
    <xf numFmtId="0" fontId="17" fillId="0" borderId="0" xfId="0" applyFont="1" applyFill="1"/>
    <xf numFmtId="0" fontId="16" fillId="0" borderId="37" xfId="0" applyFont="1" applyFill="1" applyBorder="1"/>
    <xf numFmtId="0" fontId="16" fillId="0" borderId="2" xfId="0" applyFont="1" applyFill="1" applyBorder="1" applyAlignment="1">
      <alignment horizontal="right"/>
    </xf>
    <xf numFmtId="0" fontId="16" fillId="0" borderId="43" xfId="0" applyFont="1" applyFill="1" applyBorder="1" applyAlignment="1">
      <alignment horizontal="right"/>
    </xf>
    <xf numFmtId="0" fontId="16" fillId="0" borderId="37" xfId="0" applyFont="1" applyFill="1" applyBorder="1" applyAlignment="1">
      <alignment horizontal="right"/>
    </xf>
    <xf numFmtId="0" fontId="16" fillId="0" borderId="44" xfId="0" applyFont="1" applyFill="1" applyBorder="1" applyAlignment="1">
      <alignment horizontal="right"/>
    </xf>
    <xf numFmtId="0" fontId="16" fillId="0" borderId="45" xfId="0" applyFont="1" applyFill="1" applyBorder="1" applyAlignment="1">
      <alignment horizontal="right"/>
    </xf>
    <xf numFmtId="164" fontId="16" fillId="0" borderId="37" xfId="0" applyNumberFormat="1" applyFont="1" applyFill="1" applyBorder="1" applyAlignment="1">
      <alignment horizontal="right"/>
    </xf>
    <xf numFmtId="0" fontId="16" fillId="0" borderId="23" xfId="0" applyFont="1" applyFill="1" applyBorder="1" applyAlignment="1">
      <alignment horizontal="right"/>
    </xf>
    <xf numFmtId="0" fontId="16" fillId="0" borderId="11" xfId="0" applyFont="1" applyFill="1" applyBorder="1"/>
    <xf numFmtId="0" fontId="16" fillId="0" borderId="46" xfId="0" applyFont="1" applyFill="1" applyBorder="1" applyAlignment="1">
      <alignment horizontal="right"/>
    </xf>
    <xf numFmtId="0" fontId="16" fillId="0" borderId="24" xfId="0" applyFont="1" applyFill="1" applyBorder="1" applyAlignment="1">
      <alignment horizontal="right"/>
    </xf>
    <xf numFmtId="164" fontId="16" fillId="0" borderId="38" xfId="0" applyNumberFormat="1" applyFont="1" applyFill="1" applyBorder="1" applyAlignment="1">
      <alignment horizontal="right"/>
    </xf>
    <xf numFmtId="0" fontId="16" fillId="0" borderId="18" xfId="0" applyFont="1" applyFill="1" applyBorder="1" applyAlignment="1">
      <alignment horizontal="right"/>
    </xf>
    <xf numFmtId="0" fontId="16" fillId="0" borderId="19" xfId="0" applyFont="1" applyFill="1" applyBorder="1"/>
    <xf numFmtId="0" fontId="11" fillId="0" borderId="25" xfId="0" applyFont="1" applyFill="1" applyBorder="1"/>
    <xf numFmtId="0" fontId="11" fillId="0" borderId="19" xfId="0" applyFont="1" applyFill="1" applyBorder="1" applyAlignment="1">
      <alignment horizontal="right"/>
    </xf>
    <xf numFmtId="0" fontId="11" fillId="0" borderId="21" xfId="0" applyFont="1" applyFill="1" applyBorder="1" applyAlignment="1">
      <alignment horizontal="right"/>
    </xf>
    <xf numFmtId="164" fontId="11" fillId="0" borderId="39" xfId="0" applyNumberFormat="1" applyFont="1" applyFill="1" applyBorder="1" applyAlignment="1">
      <alignment horizontal="right"/>
    </xf>
    <xf numFmtId="0" fontId="16" fillId="0" borderId="22" xfId="0" applyFont="1" applyFill="1" applyBorder="1" applyAlignment="1">
      <alignment horizontal="right"/>
    </xf>
    <xf numFmtId="0" fontId="16" fillId="0" borderId="4" xfId="0" applyFont="1" applyFill="1" applyBorder="1"/>
    <xf numFmtId="0" fontId="16" fillId="0" borderId="24" xfId="7" applyFont="1" applyFill="1" applyBorder="1" applyAlignment="1">
      <alignment horizontal="right"/>
    </xf>
    <xf numFmtId="164" fontId="16" fillId="0" borderId="24" xfId="7" applyNumberFormat="1" applyFont="1" applyFill="1" applyBorder="1" applyAlignment="1">
      <alignment horizontal="right"/>
    </xf>
    <xf numFmtId="0" fontId="11" fillId="0" borderId="24" xfId="7" applyFont="1" applyFill="1" applyBorder="1" applyAlignment="1">
      <alignment horizontal="right"/>
    </xf>
    <xf numFmtId="164" fontId="11" fillId="0" borderId="24" xfId="7" applyNumberFormat="1" applyFont="1" applyFill="1" applyBorder="1" applyAlignment="1">
      <alignment horizontal="right"/>
    </xf>
    <xf numFmtId="0" fontId="15" fillId="0" borderId="47" xfId="0" applyFont="1" applyFill="1" applyBorder="1" applyAlignment="1">
      <alignment horizontal="right"/>
    </xf>
    <xf numFmtId="0" fontId="11" fillId="0" borderId="48" xfId="0" applyFont="1" applyFill="1" applyBorder="1" applyAlignment="1">
      <alignment horizontal="right"/>
    </xf>
    <xf numFmtId="0" fontId="16" fillId="0" borderId="49" xfId="0" applyFont="1" applyFill="1" applyBorder="1" applyAlignment="1">
      <alignment horizontal="right"/>
    </xf>
    <xf numFmtId="0" fontId="16" fillId="0" borderId="12" xfId="0" applyFont="1" applyFill="1" applyBorder="1" applyAlignment="1">
      <alignment horizontal="right"/>
    </xf>
    <xf numFmtId="0" fontId="16" fillId="0" borderId="9" xfId="0" applyFont="1" applyFill="1" applyBorder="1"/>
    <xf numFmtId="0" fontId="11" fillId="0" borderId="22" xfId="0" applyFont="1" applyFill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0" fontId="11" fillId="0" borderId="2" xfId="0" applyFont="1" applyFill="1" applyBorder="1"/>
    <xf numFmtId="0" fontId="11" fillId="0" borderId="43" xfId="0" applyFont="1" applyFill="1" applyBorder="1" applyAlignment="1">
      <alignment horizontal="right"/>
    </xf>
    <xf numFmtId="0" fontId="15" fillId="0" borderId="27" xfId="0" applyFont="1" applyFill="1" applyBorder="1" applyAlignment="1">
      <alignment horizontal="right"/>
    </xf>
    <xf numFmtId="164" fontId="16" fillId="0" borderId="40" xfId="0" applyNumberFormat="1" applyFont="1" applyFill="1" applyBorder="1" applyAlignment="1">
      <alignment horizontal="right"/>
    </xf>
    <xf numFmtId="0" fontId="11" fillId="0" borderId="24" xfId="0" applyFont="1" applyFill="1" applyBorder="1" applyAlignment="1">
      <alignment horizontal="right"/>
    </xf>
    <xf numFmtId="0" fontId="15" fillId="0" borderId="24" xfId="0" applyFont="1" applyFill="1" applyBorder="1" applyAlignment="1">
      <alignment horizontal="right"/>
    </xf>
    <xf numFmtId="164" fontId="16" fillId="0" borderId="11" xfId="0" applyNumberFormat="1" applyFont="1" applyFill="1" applyBorder="1" applyAlignment="1">
      <alignment horizontal="right"/>
    </xf>
    <xf numFmtId="0" fontId="17" fillId="0" borderId="26" xfId="0" applyFont="1" applyFill="1" applyBorder="1" applyAlignment="1">
      <alignment horizontal="right"/>
    </xf>
    <xf numFmtId="164" fontId="11" fillId="0" borderId="25" xfId="0" applyNumberFormat="1" applyFont="1" applyFill="1" applyBorder="1" applyAlignment="1">
      <alignment horizontal="right"/>
    </xf>
  </cellXfs>
  <cellStyles count="8">
    <cellStyle name="Normal 2" xfId="1"/>
    <cellStyle name="Normal 3" xfId="2"/>
    <cellStyle name="Normal 4" xfId="3"/>
    <cellStyle name="Normal 5" xfId="4"/>
    <cellStyle name="Normal 6" xfId="5"/>
    <cellStyle name="Обычный" xfId="0" builtinId="0"/>
    <cellStyle name="Обычный 2" xfId="6"/>
    <cellStyle name="Обычн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zoomScaleNormal="100" workbookViewId="0">
      <selection activeCell="O23" sqref="O23"/>
    </sheetView>
  </sheetViews>
  <sheetFormatPr defaultRowHeight="15" x14ac:dyDescent="0.25"/>
  <cols>
    <col min="1" max="1" width="8" style="106" customWidth="1"/>
    <col min="2" max="2" width="8.42578125" style="106" customWidth="1"/>
    <col min="3" max="3" width="8.7109375" style="106" customWidth="1"/>
    <col min="4" max="4" width="10" style="106" customWidth="1"/>
    <col min="5" max="5" width="6.7109375" style="106" customWidth="1"/>
    <col min="6" max="6" width="7.28515625" style="106" bestFit="1" customWidth="1"/>
    <col min="7" max="7" width="6.28515625" style="106" bestFit="1" customWidth="1"/>
    <col min="8" max="8" width="7.42578125" style="106" customWidth="1"/>
    <col min="9" max="9" width="10" style="106" bestFit="1" customWidth="1"/>
    <col min="10" max="10" width="9.42578125" style="106" bestFit="1" customWidth="1"/>
    <col min="11" max="11" width="12.5703125" style="106" customWidth="1"/>
    <col min="12" max="12" width="14.85546875" style="106" customWidth="1"/>
    <col min="13" max="13" width="11.140625" style="106" customWidth="1"/>
    <col min="14" max="14" width="7" style="106" customWidth="1"/>
    <col min="15" max="16" width="10.28515625" style="106" customWidth="1"/>
    <col min="17" max="17" width="24.5703125" style="106" customWidth="1"/>
    <col min="18" max="16384" width="9.140625" style="106"/>
  </cols>
  <sheetData>
    <row r="1" spans="1:17" x14ac:dyDescent="0.25">
      <c r="A1" s="107">
        <v>2020</v>
      </c>
      <c r="B1" s="107"/>
      <c r="C1" s="107" t="s">
        <v>87</v>
      </c>
      <c r="D1" s="107" t="s">
        <v>88</v>
      </c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15.75" thickBo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ht="15.75" thickBot="1" x14ac:dyDescent="0.3">
      <c r="A3" s="108" t="s">
        <v>70</v>
      </c>
      <c r="B3" s="109"/>
      <c r="C3" s="110" t="s">
        <v>84</v>
      </c>
      <c r="D3" s="111"/>
      <c r="E3" s="111"/>
      <c r="F3" s="111"/>
      <c r="G3" s="112"/>
      <c r="H3" s="111" t="s">
        <v>3</v>
      </c>
      <c r="I3" s="111"/>
      <c r="J3" s="111"/>
      <c r="K3" s="113" t="s">
        <v>75</v>
      </c>
      <c r="L3" s="111"/>
      <c r="M3" s="110" t="s">
        <v>6</v>
      </c>
      <c r="N3" s="111"/>
      <c r="O3" s="111"/>
      <c r="P3" s="111"/>
      <c r="Q3" s="112"/>
    </row>
    <row r="4" spans="1:17" x14ac:dyDescent="0.25">
      <c r="A4" s="114" t="s">
        <v>71</v>
      </c>
      <c r="B4" s="115"/>
      <c r="C4" s="116" t="s">
        <v>83</v>
      </c>
      <c r="D4" s="117"/>
      <c r="E4" s="117"/>
      <c r="F4" s="117"/>
      <c r="G4" s="118"/>
      <c r="H4" s="117" t="s">
        <v>10</v>
      </c>
      <c r="I4" s="117"/>
      <c r="J4" s="117"/>
      <c r="K4" s="119" t="s">
        <v>76</v>
      </c>
      <c r="L4" s="117"/>
      <c r="M4" s="116" t="s">
        <v>13</v>
      </c>
      <c r="N4" s="120"/>
      <c r="O4" s="119" t="s">
        <v>14</v>
      </c>
      <c r="P4" s="117"/>
      <c r="Q4" s="118"/>
    </row>
    <row r="5" spans="1:17" x14ac:dyDescent="0.25">
      <c r="A5" s="121"/>
      <c r="B5" s="122"/>
      <c r="C5" s="123" t="s">
        <v>16</v>
      </c>
      <c r="D5" s="102" t="s">
        <v>17</v>
      </c>
      <c r="E5" s="102" t="s">
        <v>18</v>
      </c>
      <c r="F5" s="102" t="s">
        <v>19</v>
      </c>
      <c r="G5" s="124" t="s">
        <v>20</v>
      </c>
      <c r="H5" s="104" t="s">
        <v>69</v>
      </c>
      <c r="I5" s="102" t="s">
        <v>63</v>
      </c>
      <c r="J5" s="102" t="s">
        <v>63</v>
      </c>
      <c r="K5" s="102" t="s">
        <v>80</v>
      </c>
      <c r="L5" s="125" t="s">
        <v>72</v>
      </c>
      <c r="M5" s="126" t="s">
        <v>27</v>
      </c>
      <c r="N5" s="102"/>
      <c r="O5" s="127" t="s">
        <v>27</v>
      </c>
      <c r="P5" s="102"/>
      <c r="Q5" s="124" t="s">
        <v>28</v>
      </c>
    </row>
    <row r="6" spans="1:17" x14ac:dyDescent="0.25">
      <c r="A6" s="121"/>
      <c r="B6" s="122"/>
      <c r="C6" s="128" t="s">
        <v>29</v>
      </c>
      <c r="D6" s="103" t="s">
        <v>30</v>
      </c>
      <c r="E6" s="103" t="s">
        <v>31</v>
      </c>
      <c r="F6" s="103"/>
      <c r="G6" s="129"/>
      <c r="H6" s="105" t="s">
        <v>64</v>
      </c>
      <c r="I6" s="103" t="s">
        <v>85</v>
      </c>
      <c r="J6" s="103" t="s">
        <v>65</v>
      </c>
      <c r="K6" s="130" t="s">
        <v>81</v>
      </c>
      <c r="L6" s="122" t="s">
        <v>73</v>
      </c>
      <c r="M6" s="126" t="s">
        <v>33</v>
      </c>
      <c r="N6" s="103" t="s">
        <v>34</v>
      </c>
      <c r="O6" s="127" t="s">
        <v>33</v>
      </c>
      <c r="P6" s="103" t="s">
        <v>34</v>
      </c>
      <c r="Q6" s="129" t="s">
        <v>35</v>
      </c>
    </row>
    <row r="7" spans="1:17" x14ac:dyDescent="0.25">
      <c r="A7" s="121"/>
      <c r="B7" s="122"/>
      <c r="C7" s="114"/>
      <c r="D7" s="103" t="s">
        <v>36</v>
      </c>
      <c r="E7" s="103"/>
      <c r="F7" s="103"/>
      <c r="G7" s="129"/>
      <c r="H7" s="105" t="s">
        <v>66</v>
      </c>
      <c r="I7" s="103" t="s">
        <v>67</v>
      </c>
      <c r="J7" s="103" t="s">
        <v>68</v>
      </c>
      <c r="K7" s="130" t="s">
        <v>82</v>
      </c>
      <c r="L7" s="122" t="s">
        <v>74</v>
      </c>
      <c r="M7" s="126" t="s">
        <v>38</v>
      </c>
      <c r="N7" s="103" t="s">
        <v>39</v>
      </c>
      <c r="O7" s="127" t="s">
        <v>38</v>
      </c>
      <c r="P7" s="103" t="s">
        <v>39</v>
      </c>
      <c r="Q7" s="129" t="s">
        <v>40</v>
      </c>
    </row>
    <row r="8" spans="1:17" ht="15.75" thickBot="1" x14ac:dyDescent="0.3">
      <c r="A8" s="121"/>
      <c r="B8" s="122"/>
      <c r="C8" s="114"/>
      <c r="D8" s="103" t="s">
        <v>41</v>
      </c>
      <c r="E8" s="103"/>
      <c r="F8" s="103"/>
      <c r="G8" s="129"/>
      <c r="H8" s="105"/>
      <c r="I8" s="103"/>
      <c r="J8" s="103"/>
      <c r="K8" s="103"/>
      <c r="L8" s="122" t="s">
        <v>79</v>
      </c>
      <c r="M8" s="126" t="s">
        <v>77</v>
      </c>
      <c r="N8" s="103"/>
      <c r="O8" s="127" t="s">
        <v>78</v>
      </c>
      <c r="P8" s="103"/>
      <c r="Q8" s="129" t="s">
        <v>43</v>
      </c>
    </row>
    <row r="9" spans="1:17" x14ac:dyDescent="0.25">
      <c r="A9" s="114" t="s">
        <v>57</v>
      </c>
      <c r="B9" s="131" t="s">
        <v>45</v>
      </c>
      <c r="C9" s="132">
        <v>0</v>
      </c>
      <c r="D9" s="133" t="s">
        <v>90</v>
      </c>
      <c r="E9" s="133">
        <v>0</v>
      </c>
      <c r="F9" s="134">
        <v>0</v>
      </c>
      <c r="G9" s="133">
        <v>9</v>
      </c>
      <c r="H9" s="135">
        <v>1</v>
      </c>
      <c r="I9" s="133">
        <v>0</v>
      </c>
      <c r="J9" s="133">
        <v>9</v>
      </c>
      <c r="K9" s="136">
        <v>9</v>
      </c>
      <c r="L9" s="137">
        <v>1</v>
      </c>
      <c r="M9" s="133">
        <v>0</v>
      </c>
      <c r="N9" s="133">
        <v>0</v>
      </c>
      <c r="O9" s="133" t="s">
        <v>90</v>
      </c>
      <c r="P9" s="133">
        <v>8</v>
      </c>
      <c r="Q9" s="138" t="s">
        <v>95</v>
      </c>
    </row>
    <row r="10" spans="1:17" x14ac:dyDescent="0.25">
      <c r="A10" s="114"/>
      <c r="B10" s="139" t="s">
        <v>48</v>
      </c>
      <c r="C10" s="140">
        <v>0</v>
      </c>
      <c r="D10" s="141" t="s">
        <v>91</v>
      </c>
      <c r="E10" s="141">
        <v>10</v>
      </c>
      <c r="F10" s="141">
        <v>2</v>
      </c>
      <c r="G10" s="141">
        <v>542</v>
      </c>
      <c r="H10" s="141">
        <v>5</v>
      </c>
      <c r="I10" s="141">
        <v>36</v>
      </c>
      <c r="J10" s="141">
        <v>506</v>
      </c>
      <c r="K10" s="141">
        <v>542</v>
      </c>
      <c r="L10" s="142">
        <v>1</v>
      </c>
      <c r="M10" s="141">
        <v>0</v>
      </c>
      <c r="N10" s="141">
        <v>0</v>
      </c>
      <c r="O10" s="141" t="s">
        <v>93</v>
      </c>
      <c r="P10" s="141">
        <v>179</v>
      </c>
      <c r="Q10" s="143" t="s">
        <v>95</v>
      </c>
    </row>
    <row r="11" spans="1:17" ht="15.75" thickBot="1" x14ac:dyDescent="0.3">
      <c r="A11" s="144"/>
      <c r="B11" s="145" t="s">
        <v>50</v>
      </c>
      <c r="C11" s="146">
        <v>0</v>
      </c>
      <c r="D11" s="147" t="s">
        <v>92</v>
      </c>
      <c r="E11" s="147">
        <v>10</v>
      </c>
      <c r="F11" s="147">
        <v>2</v>
      </c>
      <c r="G11" s="147">
        <v>551</v>
      </c>
      <c r="H11" s="147">
        <v>6</v>
      </c>
      <c r="I11" s="147">
        <v>36</v>
      </c>
      <c r="J11" s="147">
        <v>515</v>
      </c>
      <c r="K11" s="147">
        <v>551</v>
      </c>
      <c r="L11" s="148">
        <v>1</v>
      </c>
      <c r="M11" s="147">
        <v>0</v>
      </c>
      <c r="N11" s="147">
        <v>0</v>
      </c>
      <c r="O11" s="147" t="s">
        <v>94</v>
      </c>
      <c r="P11" s="147">
        <v>242</v>
      </c>
      <c r="Q11" s="149" t="s">
        <v>96</v>
      </c>
    </row>
    <row r="12" spans="1:17" x14ac:dyDescent="0.25">
      <c r="A12" s="114" t="s">
        <v>86</v>
      </c>
      <c r="B12" s="150" t="s">
        <v>45</v>
      </c>
      <c r="C12" s="151">
        <v>0</v>
      </c>
      <c r="D12" s="151" t="s">
        <v>97</v>
      </c>
      <c r="E12" s="151">
        <v>0</v>
      </c>
      <c r="F12" s="151">
        <v>0</v>
      </c>
      <c r="G12" s="151">
        <v>6</v>
      </c>
      <c r="H12" s="151">
        <v>0</v>
      </c>
      <c r="I12" s="151">
        <v>0</v>
      </c>
      <c r="J12" s="151">
        <v>6</v>
      </c>
      <c r="K12" s="151">
        <v>6</v>
      </c>
      <c r="L12" s="152">
        <v>1</v>
      </c>
      <c r="M12" s="151">
        <v>0</v>
      </c>
      <c r="N12" s="151">
        <v>0</v>
      </c>
      <c r="O12" s="151" t="s">
        <v>97</v>
      </c>
      <c r="P12" s="151">
        <v>5</v>
      </c>
      <c r="Q12" s="151" t="s">
        <v>102</v>
      </c>
    </row>
    <row r="13" spans="1:17" x14ac:dyDescent="0.25">
      <c r="A13" s="114"/>
      <c r="B13" s="139" t="s">
        <v>48</v>
      </c>
      <c r="C13" s="151">
        <v>0</v>
      </c>
      <c r="D13" s="151" t="s">
        <v>98</v>
      </c>
      <c r="E13" s="151">
        <v>3</v>
      </c>
      <c r="F13" s="151">
        <v>0</v>
      </c>
      <c r="G13" s="151">
        <v>128</v>
      </c>
      <c r="H13" s="151">
        <v>4</v>
      </c>
      <c r="I13" s="151">
        <v>5</v>
      </c>
      <c r="J13" s="151">
        <v>123</v>
      </c>
      <c r="K13" s="151">
        <v>128</v>
      </c>
      <c r="L13" s="152">
        <v>1</v>
      </c>
      <c r="M13" s="151">
        <v>0</v>
      </c>
      <c r="N13" s="151">
        <v>0</v>
      </c>
      <c r="O13" s="151" t="s">
        <v>100</v>
      </c>
      <c r="P13" s="151">
        <v>57</v>
      </c>
      <c r="Q13" s="151">
        <v>2040</v>
      </c>
    </row>
    <row r="14" spans="1:17" ht="15.75" thickBot="1" x14ac:dyDescent="0.3">
      <c r="A14" s="144"/>
      <c r="B14" s="145" t="s">
        <v>50</v>
      </c>
      <c r="C14" s="153">
        <v>0</v>
      </c>
      <c r="D14" s="153" t="s">
        <v>99</v>
      </c>
      <c r="E14" s="153">
        <v>3</v>
      </c>
      <c r="F14" s="153">
        <v>0</v>
      </c>
      <c r="G14" s="153">
        <v>134</v>
      </c>
      <c r="H14" s="153">
        <v>4</v>
      </c>
      <c r="I14" s="153">
        <v>5</v>
      </c>
      <c r="J14" s="153">
        <v>129</v>
      </c>
      <c r="K14" s="153">
        <v>134</v>
      </c>
      <c r="L14" s="154">
        <v>1</v>
      </c>
      <c r="M14" s="153">
        <v>0</v>
      </c>
      <c r="N14" s="153">
        <v>0</v>
      </c>
      <c r="O14" s="153" t="s">
        <v>101</v>
      </c>
      <c r="P14" s="153">
        <v>79</v>
      </c>
      <c r="Q14" s="151" t="s">
        <v>103</v>
      </c>
    </row>
    <row r="15" spans="1:17" x14ac:dyDescent="0.25">
      <c r="A15" s="114" t="s">
        <v>59</v>
      </c>
      <c r="B15" s="150" t="s">
        <v>45</v>
      </c>
      <c r="C15" s="132">
        <v>0</v>
      </c>
      <c r="D15" s="133" t="s">
        <v>89</v>
      </c>
      <c r="E15" s="133">
        <v>0</v>
      </c>
      <c r="F15" s="134">
        <v>0</v>
      </c>
      <c r="G15" s="133">
        <v>0</v>
      </c>
      <c r="H15" s="135">
        <v>0</v>
      </c>
      <c r="I15" s="133">
        <v>0</v>
      </c>
      <c r="J15" s="133">
        <v>0</v>
      </c>
      <c r="K15" s="136">
        <v>0</v>
      </c>
      <c r="L15" s="134">
        <v>100</v>
      </c>
      <c r="M15" s="133">
        <v>0</v>
      </c>
      <c r="N15" s="133">
        <v>0</v>
      </c>
      <c r="O15" s="133" t="s">
        <v>89</v>
      </c>
      <c r="P15" s="133">
        <v>0</v>
      </c>
      <c r="Q15" s="138" t="s">
        <v>114</v>
      </c>
    </row>
    <row r="16" spans="1:17" x14ac:dyDescent="0.25">
      <c r="A16" s="114"/>
      <c r="B16" s="139" t="s">
        <v>48</v>
      </c>
      <c r="C16" s="140">
        <v>0</v>
      </c>
      <c r="D16" s="141" t="s">
        <v>112</v>
      </c>
      <c r="E16" s="141">
        <v>1</v>
      </c>
      <c r="F16" s="141">
        <v>0</v>
      </c>
      <c r="G16" s="141">
        <v>63</v>
      </c>
      <c r="H16" s="141">
        <v>0</v>
      </c>
      <c r="I16" s="141">
        <v>2</v>
      </c>
      <c r="J16" s="141">
        <v>61</v>
      </c>
      <c r="K16" s="141">
        <v>63</v>
      </c>
      <c r="L16" s="142">
        <v>1</v>
      </c>
      <c r="M16" s="141">
        <v>2</v>
      </c>
      <c r="N16" s="141">
        <v>1</v>
      </c>
      <c r="O16" s="141" t="s">
        <v>113</v>
      </c>
      <c r="P16" s="141">
        <v>21</v>
      </c>
      <c r="Q16" s="155">
        <v>2010</v>
      </c>
    </row>
    <row r="17" spans="1:17" ht="15.75" thickBot="1" x14ac:dyDescent="0.3">
      <c r="A17" s="144"/>
      <c r="B17" s="145" t="s">
        <v>50</v>
      </c>
      <c r="C17" s="146">
        <v>0</v>
      </c>
      <c r="D17" s="147" t="s">
        <v>112</v>
      </c>
      <c r="E17" s="147">
        <v>1</v>
      </c>
      <c r="F17" s="147">
        <v>0</v>
      </c>
      <c r="G17" s="147">
        <v>63</v>
      </c>
      <c r="H17" s="147">
        <v>0</v>
      </c>
      <c r="I17" s="147">
        <v>2</v>
      </c>
      <c r="J17" s="147">
        <v>61</v>
      </c>
      <c r="K17" s="147">
        <v>63</v>
      </c>
      <c r="L17" s="148">
        <v>1</v>
      </c>
      <c r="M17" s="147">
        <v>2</v>
      </c>
      <c r="N17" s="147">
        <v>1</v>
      </c>
      <c r="O17" s="147" t="s">
        <v>113</v>
      </c>
      <c r="P17" s="147">
        <v>27</v>
      </c>
      <c r="Q17" s="156" t="s">
        <v>115</v>
      </c>
    </row>
    <row r="18" spans="1:17" x14ac:dyDescent="0.25">
      <c r="A18" s="114" t="s">
        <v>61</v>
      </c>
      <c r="B18" s="150" t="s">
        <v>45</v>
      </c>
      <c r="C18" s="132">
        <v>0</v>
      </c>
      <c r="D18" s="133" t="s">
        <v>104</v>
      </c>
      <c r="E18" s="133">
        <v>0</v>
      </c>
      <c r="F18" s="133">
        <v>0</v>
      </c>
      <c r="G18" s="138">
        <v>1</v>
      </c>
      <c r="H18" s="135">
        <v>0</v>
      </c>
      <c r="I18" s="133">
        <v>0</v>
      </c>
      <c r="J18" s="133">
        <v>1</v>
      </c>
      <c r="K18" s="136">
        <v>1</v>
      </c>
      <c r="L18" s="137">
        <v>1</v>
      </c>
      <c r="M18" s="132">
        <v>0</v>
      </c>
      <c r="N18" s="133">
        <v>0</v>
      </c>
      <c r="O18" s="133" t="s">
        <v>104</v>
      </c>
      <c r="P18" s="133">
        <v>1</v>
      </c>
      <c r="Q18" s="138" t="s">
        <v>109</v>
      </c>
    </row>
    <row r="19" spans="1:17" x14ac:dyDescent="0.25">
      <c r="A19" s="114"/>
      <c r="B19" s="139" t="s">
        <v>48</v>
      </c>
      <c r="C19" s="140">
        <v>2</v>
      </c>
      <c r="D19" s="141" t="s">
        <v>105</v>
      </c>
      <c r="E19" s="141">
        <v>3</v>
      </c>
      <c r="F19" s="141">
        <v>7</v>
      </c>
      <c r="G19" s="157">
        <v>65</v>
      </c>
      <c r="H19" s="158">
        <v>1</v>
      </c>
      <c r="I19" s="141">
        <v>1</v>
      </c>
      <c r="J19" s="141">
        <v>62</v>
      </c>
      <c r="K19" s="141">
        <v>63</v>
      </c>
      <c r="L19" s="142">
        <v>1</v>
      </c>
      <c r="M19" s="140">
        <v>0</v>
      </c>
      <c r="N19" s="141">
        <v>0</v>
      </c>
      <c r="O19" s="141" t="s">
        <v>107</v>
      </c>
      <c r="P19" s="141">
        <v>17</v>
      </c>
      <c r="Q19" s="143">
        <v>0</v>
      </c>
    </row>
    <row r="20" spans="1:17" ht="15.75" thickBot="1" x14ac:dyDescent="0.3">
      <c r="A20" s="159"/>
      <c r="B20" s="122" t="s">
        <v>50</v>
      </c>
      <c r="C20" s="146">
        <v>2</v>
      </c>
      <c r="D20" s="147" t="s">
        <v>106</v>
      </c>
      <c r="E20" s="147">
        <v>3</v>
      </c>
      <c r="F20" s="147">
        <v>7</v>
      </c>
      <c r="G20" s="160">
        <v>66</v>
      </c>
      <c r="H20" s="161">
        <v>1</v>
      </c>
      <c r="I20" s="147">
        <v>1</v>
      </c>
      <c r="J20" s="147">
        <v>63</v>
      </c>
      <c r="K20" s="147">
        <v>64</v>
      </c>
      <c r="L20" s="148">
        <v>1</v>
      </c>
      <c r="M20" s="146">
        <v>0</v>
      </c>
      <c r="N20" s="147">
        <v>0</v>
      </c>
      <c r="O20" s="147" t="s">
        <v>108</v>
      </c>
      <c r="P20" s="147">
        <v>19</v>
      </c>
      <c r="Q20" s="149" t="s">
        <v>110</v>
      </c>
    </row>
    <row r="21" spans="1:17" x14ac:dyDescent="0.25">
      <c r="A21" s="162" t="s">
        <v>20</v>
      </c>
      <c r="B21" s="131" t="s">
        <v>45</v>
      </c>
      <c r="C21" s="133">
        <f>C9+C12+C15+C18</f>
        <v>0</v>
      </c>
      <c r="D21" s="133" t="s">
        <v>116</v>
      </c>
      <c r="E21" s="133">
        <f t="shared" ref="E21:K23" si="0">E9+E12+E15+E18</f>
        <v>0</v>
      </c>
      <c r="F21" s="134">
        <f t="shared" si="0"/>
        <v>0</v>
      </c>
      <c r="G21" s="163">
        <f t="shared" si="0"/>
        <v>16</v>
      </c>
      <c r="H21" s="164">
        <f t="shared" si="0"/>
        <v>1</v>
      </c>
      <c r="I21" s="133">
        <f t="shared" si="0"/>
        <v>0</v>
      </c>
      <c r="J21" s="164">
        <f t="shared" si="0"/>
        <v>16</v>
      </c>
      <c r="K21" s="133">
        <f t="shared" si="0"/>
        <v>16</v>
      </c>
      <c r="L21" s="165">
        <v>1</v>
      </c>
      <c r="M21" s="133">
        <f t="shared" ref="M21:N23" si="1">M9+M12+M15+M18</f>
        <v>0</v>
      </c>
      <c r="N21" s="133">
        <f t="shared" si="1"/>
        <v>0</v>
      </c>
      <c r="O21" s="133" t="s">
        <v>116</v>
      </c>
      <c r="P21" s="133">
        <f>P9+P12+P15+P18</f>
        <v>14</v>
      </c>
      <c r="Q21" s="138" t="s">
        <v>95</v>
      </c>
    </row>
    <row r="22" spans="1:17" x14ac:dyDescent="0.25">
      <c r="A22" s="159"/>
      <c r="B22" s="139" t="s">
        <v>48</v>
      </c>
      <c r="C22" s="141">
        <f>C10+C13+C16+C19</f>
        <v>2</v>
      </c>
      <c r="D22" s="141" t="s">
        <v>117</v>
      </c>
      <c r="E22" s="141">
        <f t="shared" si="0"/>
        <v>17</v>
      </c>
      <c r="F22" s="141">
        <f t="shared" si="0"/>
        <v>9</v>
      </c>
      <c r="G22" s="166">
        <f t="shared" si="0"/>
        <v>798</v>
      </c>
      <c r="H22" s="167">
        <f t="shared" si="0"/>
        <v>10</v>
      </c>
      <c r="I22" s="141">
        <f t="shared" si="0"/>
        <v>44</v>
      </c>
      <c r="J22" s="167">
        <f t="shared" si="0"/>
        <v>752</v>
      </c>
      <c r="K22" s="141">
        <f t="shared" si="0"/>
        <v>796</v>
      </c>
      <c r="L22" s="168">
        <v>1</v>
      </c>
      <c r="M22" s="141">
        <f t="shared" si="1"/>
        <v>2</v>
      </c>
      <c r="N22" s="141">
        <f t="shared" si="1"/>
        <v>1</v>
      </c>
      <c r="O22" s="141" t="s">
        <v>119</v>
      </c>
      <c r="P22" s="141">
        <f>P10+P13+P16+P19</f>
        <v>274</v>
      </c>
      <c r="Q22" s="143" t="s">
        <v>111</v>
      </c>
    </row>
    <row r="23" spans="1:17" ht="15.75" thickBot="1" x14ac:dyDescent="0.3">
      <c r="A23" s="144"/>
      <c r="B23" s="145" t="s">
        <v>50</v>
      </c>
      <c r="C23" s="147">
        <f>C11+C14+C17+C20</f>
        <v>2</v>
      </c>
      <c r="D23" s="147" t="s">
        <v>118</v>
      </c>
      <c r="E23" s="147">
        <f t="shared" si="0"/>
        <v>17</v>
      </c>
      <c r="F23" s="147">
        <f t="shared" si="0"/>
        <v>9</v>
      </c>
      <c r="G23" s="147">
        <f t="shared" si="0"/>
        <v>814</v>
      </c>
      <c r="H23" s="169">
        <f t="shared" si="0"/>
        <v>11</v>
      </c>
      <c r="I23" s="147">
        <f t="shared" si="0"/>
        <v>44</v>
      </c>
      <c r="J23" s="169">
        <f t="shared" si="0"/>
        <v>768</v>
      </c>
      <c r="K23" s="147">
        <f t="shared" si="0"/>
        <v>812</v>
      </c>
      <c r="L23" s="170">
        <v>1</v>
      </c>
      <c r="M23" s="147">
        <f t="shared" si="1"/>
        <v>2</v>
      </c>
      <c r="N23" s="147">
        <f t="shared" si="1"/>
        <v>1</v>
      </c>
      <c r="O23" s="147" t="s">
        <v>120</v>
      </c>
      <c r="P23" s="147">
        <f>P11+P14+P17+P20</f>
        <v>367</v>
      </c>
      <c r="Q23" s="149" t="s">
        <v>95</v>
      </c>
    </row>
    <row r="24" spans="1:17" x14ac:dyDescent="0.2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</sheetData>
  <pageMargins left="3.937007874015748E-2" right="3.937007874015748E-2" top="0.74803149606299213" bottom="0.74803149606299213" header="0.11811023622047245" footer="0.11811023622047245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J33" sqref="J33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2</v>
      </c>
      <c r="F9" s="92">
        <v>0</v>
      </c>
      <c r="G9" s="92">
        <v>0</v>
      </c>
      <c r="H9" s="92">
        <f>SUM(D9,E9,F9,G9)</f>
        <v>2</v>
      </c>
      <c r="I9" s="92">
        <v>0</v>
      </c>
      <c r="J9" s="92">
        <v>0</v>
      </c>
      <c r="K9" s="92">
        <v>2</v>
      </c>
      <c r="L9" s="93">
        <v>1</v>
      </c>
      <c r="M9" s="94">
        <f>SUM(H9)</f>
        <v>2</v>
      </c>
      <c r="N9" s="99">
        <v>1</v>
      </c>
      <c r="O9" s="92">
        <v>0</v>
      </c>
      <c r="P9" s="92">
        <v>0</v>
      </c>
      <c r="Q9" s="92">
        <v>2</v>
      </c>
      <c r="R9" s="92">
        <v>1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278</v>
      </c>
      <c r="F10" s="96">
        <v>23</v>
      </c>
      <c r="G10" s="96">
        <v>0</v>
      </c>
      <c r="H10" s="96">
        <f>SUM(D10,E10,F10,G10)</f>
        <v>301</v>
      </c>
      <c r="I10" s="96">
        <v>2</v>
      </c>
      <c r="J10" s="96">
        <v>19</v>
      </c>
      <c r="K10" s="96">
        <v>282</v>
      </c>
      <c r="L10" s="97">
        <v>1</v>
      </c>
      <c r="M10" s="96">
        <f>SUM(H10)</f>
        <v>301</v>
      </c>
      <c r="N10" s="99">
        <v>1</v>
      </c>
      <c r="O10" s="96">
        <v>4</v>
      </c>
      <c r="P10" s="96">
        <v>3</v>
      </c>
      <c r="Q10" s="96">
        <v>297</v>
      </c>
      <c r="R10" s="96">
        <v>105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280</v>
      </c>
      <c r="F11" s="48">
        <f t="shared" si="0"/>
        <v>23</v>
      </c>
      <c r="G11" s="48">
        <f t="shared" si="0"/>
        <v>0</v>
      </c>
      <c r="H11" s="48">
        <f t="shared" si="0"/>
        <v>303</v>
      </c>
      <c r="I11" s="48">
        <f t="shared" si="0"/>
        <v>2</v>
      </c>
      <c r="J11" s="48">
        <f t="shared" si="0"/>
        <v>19</v>
      </c>
      <c r="K11" s="48">
        <f t="shared" si="0"/>
        <v>284</v>
      </c>
      <c r="L11" s="49"/>
      <c r="M11" s="48">
        <f>SUM(M9,M10)</f>
        <v>303</v>
      </c>
      <c r="N11" s="50">
        <v>1</v>
      </c>
      <c r="O11" s="48">
        <f>SUM(O9,O10)</f>
        <v>4</v>
      </c>
      <c r="P11" s="48">
        <v>0</v>
      </c>
      <c r="Q11" s="48">
        <f>SUM(Q9,Q10)</f>
        <v>299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92">
        <v>0</v>
      </c>
      <c r="D12" s="65">
        <v>0</v>
      </c>
      <c r="E12" s="65">
        <v>75</v>
      </c>
      <c r="F12" s="65">
        <v>51</v>
      </c>
      <c r="G12" s="65">
        <v>0</v>
      </c>
      <c r="H12" s="65">
        <v>0</v>
      </c>
      <c r="I12" s="65">
        <v>51</v>
      </c>
      <c r="J12" s="65">
        <v>0</v>
      </c>
      <c r="K12" s="65">
        <v>0</v>
      </c>
      <c r="L12" s="67">
        <v>1</v>
      </c>
      <c r="M12" s="91">
        <v>1</v>
      </c>
      <c r="N12" s="77">
        <v>1</v>
      </c>
      <c r="O12" s="100">
        <v>1</v>
      </c>
      <c r="P12" s="65">
        <v>0</v>
      </c>
      <c r="Q12" s="65">
        <v>0</v>
      </c>
      <c r="R12" s="65">
        <v>51</v>
      </c>
      <c r="S12" s="70" t="s">
        <v>46</v>
      </c>
    </row>
    <row r="13" spans="1:19" x14ac:dyDescent="0.25">
      <c r="A13" s="62"/>
      <c r="B13" s="71" t="s">
        <v>48</v>
      </c>
      <c r="C13" s="96">
        <v>0</v>
      </c>
      <c r="D13" s="72">
        <v>0</v>
      </c>
      <c r="E13" s="72">
        <v>180</v>
      </c>
      <c r="F13" s="72">
        <v>124</v>
      </c>
      <c r="G13" s="72">
        <v>0</v>
      </c>
      <c r="H13" s="72">
        <v>0</v>
      </c>
      <c r="I13" s="72">
        <v>124</v>
      </c>
      <c r="J13" s="72">
        <v>1</v>
      </c>
      <c r="K13" s="72">
        <v>4</v>
      </c>
      <c r="L13" s="74">
        <v>1</v>
      </c>
      <c r="M13" s="97">
        <v>1</v>
      </c>
      <c r="N13" s="77">
        <v>1</v>
      </c>
      <c r="O13" s="101">
        <v>1</v>
      </c>
      <c r="P13" s="72">
        <v>0</v>
      </c>
      <c r="Q13" s="72">
        <v>0</v>
      </c>
      <c r="R13" s="72">
        <v>124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0</v>
      </c>
      <c r="D14" s="48">
        <f t="shared" si="1"/>
        <v>0</v>
      </c>
      <c r="E14" s="48">
        <f t="shared" si="1"/>
        <v>255</v>
      </c>
      <c r="F14" s="48">
        <f t="shared" si="1"/>
        <v>175</v>
      </c>
      <c r="G14" s="48">
        <f t="shared" si="1"/>
        <v>0</v>
      </c>
      <c r="H14" s="48">
        <f>SUM(H12,H13)</f>
        <v>0</v>
      </c>
      <c r="I14" s="48">
        <f t="shared" si="1"/>
        <v>175</v>
      </c>
      <c r="J14" s="48">
        <f t="shared" si="1"/>
        <v>1</v>
      </c>
      <c r="K14" s="48">
        <f t="shared" si="1"/>
        <v>4</v>
      </c>
      <c r="L14" s="49"/>
      <c r="M14" s="48">
        <f>SUM(M12,M13)</f>
        <v>2</v>
      </c>
      <c r="N14" s="50">
        <v>1</v>
      </c>
      <c r="O14" s="48">
        <f>SUM(O12,O13)</f>
        <v>2</v>
      </c>
      <c r="P14" s="48">
        <v>0</v>
      </c>
      <c r="Q14" s="48">
        <f>SUM(Q12,Q13)</f>
        <v>0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0</v>
      </c>
      <c r="D15" s="65">
        <v>0</v>
      </c>
      <c r="E15" s="65">
        <v>8</v>
      </c>
      <c r="F15" s="65">
        <v>0</v>
      </c>
      <c r="G15" s="65">
        <v>0</v>
      </c>
      <c r="H15" s="65">
        <v>8</v>
      </c>
      <c r="I15" s="65">
        <v>0</v>
      </c>
      <c r="J15" s="65">
        <v>0</v>
      </c>
      <c r="K15" s="65">
        <v>8</v>
      </c>
      <c r="L15" s="67">
        <v>1</v>
      </c>
      <c r="M15" s="68">
        <v>8</v>
      </c>
      <c r="N15" s="77">
        <v>1</v>
      </c>
      <c r="O15" s="65">
        <v>0</v>
      </c>
      <c r="P15" s="65">
        <v>0</v>
      </c>
      <c r="Q15" s="65">
        <v>8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0</v>
      </c>
      <c r="D16" s="72">
        <v>0</v>
      </c>
      <c r="E16" s="72">
        <v>70</v>
      </c>
      <c r="F16" s="72">
        <v>0</v>
      </c>
      <c r="G16" s="72">
        <v>0</v>
      </c>
      <c r="H16" s="72">
        <v>70</v>
      </c>
      <c r="I16" s="72">
        <v>2</v>
      </c>
      <c r="J16" s="72">
        <v>2</v>
      </c>
      <c r="K16" s="72">
        <v>66</v>
      </c>
      <c r="L16" s="74">
        <v>1</v>
      </c>
      <c r="M16" s="72">
        <v>70</v>
      </c>
      <c r="N16" s="77">
        <v>1</v>
      </c>
      <c r="O16" s="72">
        <v>0</v>
      </c>
      <c r="P16" s="72">
        <v>0</v>
      </c>
      <c r="Q16" s="72">
        <v>57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v>0</v>
      </c>
      <c r="D17" s="48">
        <f t="shared" ref="D17:K17" si="2">SUM(D15,D16)</f>
        <v>0</v>
      </c>
      <c r="E17" s="48">
        <f t="shared" si="2"/>
        <v>78</v>
      </c>
      <c r="F17" s="48">
        <f t="shared" si="2"/>
        <v>0</v>
      </c>
      <c r="G17" s="48">
        <f t="shared" si="2"/>
        <v>0</v>
      </c>
      <c r="H17" s="48">
        <f>SUM(H15,H16)</f>
        <v>78</v>
      </c>
      <c r="I17" s="48">
        <f t="shared" si="2"/>
        <v>2</v>
      </c>
      <c r="J17" s="48">
        <f t="shared" si="2"/>
        <v>2</v>
      </c>
      <c r="K17" s="48">
        <f t="shared" si="2"/>
        <v>74</v>
      </c>
      <c r="L17" s="49"/>
      <c r="M17" s="48">
        <f>SUM(M15,M16)</f>
        <v>78</v>
      </c>
      <c r="N17" s="50">
        <v>1</v>
      </c>
      <c r="O17" s="48">
        <f>SUM(O15,O16)</f>
        <v>0</v>
      </c>
      <c r="P17" s="48">
        <v>0</v>
      </c>
      <c r="Q17" s="48">
        <f>SUM(Q15,Q16)</f>
        <v>65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6</v>
      </c>
      <c r="L18" s="67">
        <v>1</v>
      </c>
      <c r="M18" s="68">
        <v>0</v>
      </c>
      <c r="N18" s="77">
        <v>1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0</v>
      </c>
      <c r="D19" s="72">
        <v>0</v>
      </c>
      <c r="E19" s="72">
        <v>53</v>
      </c>
      <c r="F19" s="72">
        <v>0</v>
      </c>
      <c r="G19" s="72">
        <v>0</v>
      </c>
      <c r="H19" s="72">
        <v>53</v>
      </c>
      <c r="I19" s="72">
        <v>0</v>
      </c>
      <c r="J19" s="72">
        <v>0</v>
      </c>
      <c r="K19" s="72">
        <v>47</v>
      </c>
      <c r="L19" s="74">
        <v>1</v>
      </c>
      <c r="M19" s="72">
        <v>53</v>
      </c>
      <c r="N19" s="77">
        <v>1</v>
      </c>
      <c r="O19" s="72">
        <v>0</v>
      </c>
      <c r="P19" s="72">
        <v>0</v>
      </c>
      <c r="Q19" s="72">
        <v>53</v>
      </c>
      <c r="R19" s="72">
        <v>21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v>0</v>
      </c>
      <c r="D20" s="48">
        <v>0</v>
      </c>
      <c r="E20" s="48">
        <v>53</v>
      </c>
      <c r="F20" s="48">
        <v>0</v>
      </c>
      <c r="G20" s="48">
        <v>0</v>
      </c>
      <c r="H20" s="48">
        <v>53</v>
      </c>
      <c r="I20" s="48">
        <v>0</v>
      </c>
      <c r="J20" s="48">
        <v>0</v>
      </c>
      <c r="K20" s="48">
        <v>53</v>
      </c>
      <c r="L20" s="49"/>
      <c r="M20" s="48">
        <v>53</v>
      </c>
      <c r="N20" s="50">
        <v>1</v>
      </c>
      <c r="O20" s="48">
        <v>0</v>
      </c>
      <c r="P20" s="48">
        <v>0</v>
      </c>
      <c r="Q20" s="48">
        <v>53</v>
      </c>
      <c r="R20" s="48">
        <v>21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7">
        <v>1</v>
      </c>
      <c r="M21" s="68">
        <v>0</v>
      </c>
      <c r="N21" s="77">
        <v>1</v>
      </c>
      <c r="O21" s="65">
        <v>0</v>
      </c>
      <c r="P21" s="65">
        <v>0</v>
      </c>
      <c r="Q21" s="65">
        <v>0</v>
      </c>
      <c r="R21" s="65">
        <v>0</v>
      </c>
      <c r="S21" s="70" t="s">
        <v>46</v>
      </c>
    </row>
    <row r="22" spans="1:19" x14ac:dyDescent="0.25">
      <c r="A22" s="62"/>
      <c r="B22" s="71" t="s">
        <v>48</v>
      </c>
      <c r="C22" s="72">
        <v>0</v>
      </c>
      <c r="D22" s="72">
        <v>0</v>
      </c>
      <c r="E22" s="72">
        <v>21</v>
      </c>
      <c r="F22" s="72">
        <v>1</v>
      </c>
      <c r="G22" s="72">
        <v>0</v>
      </c>
      <c r="H22" s="72">
        <v>22</v>
      </c>
      <c r="I22" s="72">
        <v>0</v>
      </c>
      <c r="J22" s="72">
        <v>3</v>
      </c>
      <c r="K22" s="72">
        <v>19</v>
      </c>
      <c r="L22" s="74">
        <v>1</v>
      </c>
      <c r="M22" s="72">
        <v>22</v>
      </c>
      <c r="N22" s="77">
        <v>1</v>
      </c>
      <c r="O22" s="72">
        <v>0</v>
      </c>
      <c r="P22" s="72">
        <v>0</v>
      </c>
      <c r="Q22" s="72">
        <v>22</v>
      </c>
      <c r="R22" s="72">
        <v>9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3">SUM(C21,C22)</f>
        <v>0</v>
      </c>
      <c r="D23" s="48">
        <f t="shared" si="3"/>
        <v>0</v>
      </c>
      <c r="E23" s="48">
        <f t="shared" si="3"/>
        <v>21</v>
      </c>
      <c r="F23" s="48">
        <f t="shared" si="3"/>
        <v>1</v>
      </c>
      <c r="G23" s="48">
        <f t="shared" si="3"/>
        <v>0</v>
      </c>
      <c r="H23" s="48">
        <f>SUM(H21,H22)</f>
        <v>22</v>
      </c>
      <c r="I23" s="48">
        <f t="shared" si="3"/>
        <v>0</v>
      </c>
      <c r="J23" s="48">
        <f t="shared" si="3"/>
        <v>3</v>
      </c>
      <c r="K23" s="48">
        <f t="shared" si="3"/>
        <v>19</v>
      </c>
      <c r="L23" s="49"/>
      <c r="M23" s="48">
        <f>SUM(M21,M22)</f>
        <v>22</v>
      </c>
      <c r="N23" s="50">
        <v>1</v>
      </c>
      <c r="O23" s="48">
        <f>SUM(O21,O22)</f>
        <v>0</v>
      </c>
      <c r="P23" s="48">
        <v>0</v>
      </c>
      <c r="Q23" s="48">
        <f>SUM(Q21,Q22)</f>
        <v>22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4">SUM(C9,C12,C15,C18,C21)</f>
        <v>0</v>
      </c>
      <c r="D24" s="65">
        <f t="shared" si="4"/>
        <v>0</v>
      </c>
      <c r="E24" s="65">
        <f t="shared" si="4"/>
        <v>85</v>
      </c>
      <c r="F24" s="65">
        <f t="shared" si="4"/>
        <v>51</v>
      </c>
      <c r="G24" s="65">
        <f t="shared" si="4"/>
        <v>0</v>
      </c>
      <c r="H24" s="66">
        <f>SUM(D24,E24,F24,G24)</f>
        <v>136</v>
      </c>
      <c r="I24" s="65">
        <f t="shared" ref="I24:K25" si="5">SUM(I9,I12,I15,I18,I21)</f>
        <v>51</v>
      </c>
      <c r="J24" s="65">
        <f t="shared" si="5"/>
        <v>0</v>
      </c>
      <c r="K24" s="65">
        <f t="shared" si="5"/>
        <v>16</v>
      </c>
      <c r="L24" s="80"/>
      <c r="M24" s="68">
        <f>SUM(H24)</f>
        <v>136</v>
      </c>
      <c r="N24" s="69">
        <v>1</v>
      </c>
      <c r="O24" s="65">
        <f>SUM(O9,O12,O15,O18,O21)</f>
        <v>1</v>
      </c>
      <c r="P24" s="65">
        <v>0</v>
      </c>
      <c r="Q24" s="65">
        <f>SUM(Q9,Q12,Q15,Q18,Q21)</f>
        <v>10</v>
      </c>
      <c r="R24" s="65">
        <f>R9+R12++R15+R18++R21</f>
        <v>56</v>
      </c>
      <c r="S24" s="70" t="s">
        <v>46</v>
      </c>
    </row>
    <row r="25" spans="1:19" x14ac:dyDescent="0.25">
      <c r="A25" s="62"/>
      <c r="B25" s="71" t="s">
        <v>48</v>
      </c>
      <c r="C25" s="72">
        <f t="shared" si="4"/>
        <v>0</v>
      </c>
      <c r="D25" s="72">
        <f t="shared" si="4"/>
        <v>0</v>
      </c>
      <c r="E25" s="72">
        <f t="shared" si="4"/>
        <v>602</v>
      </c>
      <c r="F25" s="72">
        <f t="shared" si="4"/>
        <v>148</v>
      </c>
      <c r="G25" s="72">
        <f t="shared" si="4"/>
        <v>0</v>
      </c>
      <c r="H25" s="73">
        <f>SUM(D25,E25,F25,G25)</f>
        <v>750</v>
      </c>
      <c r="I25" s="72">
        <f t="shared" si="5"/>
        <v>128</v>
      </c>
      <c r="J25" s="72">
        <f t="shared" si="5"/>
        <v>25</v>
      </c>
      <c r="K25" s="72">
        <f t="shared" si="5"/>
        <v>418</v>
      </c>
      <c r="L25" s="74"/>
      <c r="M25" s="72">
        <f>SUM(H25)</f>
        <v>750</v>
      </c>
      <c r="N25" s="75">
        <v>1</v>
      </c>
      <c r="O25" s="72">
        <f>SUM(O10,O13,O16,O19,O22)</f>
        <v>5</v>
      </c>
      <c r="P25" s="72">
        <v>0</v>
      </c>
      <c r="Q25" s="72">
        <f>SUM(Q10,Q13,Q16,Q19,Q22)</f>
        <v>429</v>
      </c>
      <c r="R25" s="72">
        <f>R10+R13+R16++R19+R22</f>
        <v>289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6">SUM(C24,C25)</f>
        <v>0</v>
      </c>
      <c r="D26" s="48">
        <f t="shared" si="6"/>
        <v>0</v>
      </c>
      <c r="E26" s="48">
        <f t="shared" si="6"/>
        <v>687</v>
      </c>
      <c r="F26" s="48">
        <f t="shared" si="6"/>
        <v>199</v>
      </c>
      <c r="G26" s="48">
        <f t="shared" si="6"/>
        <v>0</v>
      </c>
      <c r="H26" s="48">
        <f t="shared" si="6"/>
        <v>886</v>
      </c>
      <c r="I26" s="48">
        <f t="shared" si="6"/>
        <v>179</v>
      </c>
      <c r="J26" s="48">
        <f t="shared" si="6"/>
        <v>25</v>
      </c>
      <c r="K26" s="48">
        <f t="shared" si="6"/>
        <v>434</v>
      </c>
      <c r="L26" s="78"/>
      <c r="M26" s="48">
        <f>SUM(M24,M25)</f>
        <v>886</v>
      </c>
      <c r="N26" s="60">
        <v>1</v>
      </c>
      <c r="O26" s="48">
        <f>SUM(O24,O25)</f>
        <v>6</v>
      </c>
      <c r="P26" s="48">
        <v>0</v>
      </c>
      <c r="Q26" s="48">
        <f>SUM(Q24,Q25)</f>
        <v>439</v>
      </c>
      <c r="R26" s="48">
        <f>R11+R14+R17+R20+R23</f>
        <v>21</v>
      </c>
      <c r="S26" s="5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L9" sqref="L9:L23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10</v>
      </c>
      <c r="F9" s="92">
        <v>0</v>
      </c>
      <c r="G9" s="92">
        <v>0</v>
      </c>
      <c r="H9" s="92">
        <f>SUM(D9,E9,F9,G9)</f>
        <v>10</v>
      </c>
      <c r="I9" s="92">
        <v>0</v>
      </c>
      <c r="J9" s="92">
        <v>0</v>
      </c>
      <c r="K9" s="92">
        <v>10</v>
      </c>
      <c r="L9" s="93">
        <v>1</v>
      </c>
      <c r="M9" s="94">
        <f>SUM(H9)</f>
        <v>10</v>
      </c>
      <c r="N9" s="99">
        <v>1</v>
      </c>
      <c r="O9" s="92">
        <v>0</v>
      </c>
      <c r="P9" s="92">
        <v>0</v>
      </c>
      <c r="Q9" s="92">
        <v>10</v>
      </c>
      <c r="R9" s="92">
        <v>8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338</v>
      </c>
      <c r="F10" s="96">
        <v>10</v>
      </c>
      <c r="G10" s="96">
        <v>0</v>
      </c>
      <c r="H10" s="96">
        <f>SUM(D10,E10,F10,G10)</f>
        <v>348</v>
      </c>
      <c r="I10" s="96">
        <v>1</v>
      </c>
      <c r="J10" s="96">
        <v>26</v>
      </c>
      <c r="K10" s="96">
        <v>322</v>
      </c>
      <c r="L10" s="97">
        <v>1</v>
      </c>
      <c r="M10" s="96">
        <f>SUM(H10)</f>
        <v>348</v>
      </c>
      <c r="N10" s="99">
        <v>1</v>
      </c>
      <c r="O10" s="96">
        <v>6</v>
      </c>
      <c r="P10" s="96">
        <v>3</v>
      </c>
      <c r="Q10" s="96">
        <v>342</v>
      </c>
      <c r="R10" s="96">
        <v>118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348</v>
      </c>
      <c r="F11" s="48">
        <f t="shared" si="0"/>
        <v>10</v>
      </c>
      <c r="G11" s="48">
        <f t="shared" si="0"/>
        <v>0</v>
      </c>
      <c r="H11" s="48">
        <f t="shared" si="0"/>
        <v>358</v>
      </c>
      <c r="I11" s="48">
        <f t="shared" si="0"/>
        <v>1</v>
      </c>
      <c r="J11" s="48">
        <f t="shared" si="0"/>
        <v>26</v>
      </c>
      <c r="K11" s="48">
        <f t="shared" si="0"/>
        <v>332</v>
      </c>
      <c r="L11" s="49"/>
      <c r="M11" s="48">
        <f>SUM(M9,M10)</f>
        <v>358</v>
      </c>
      <c r="N11" s="50">
        <v>1</v>
      </c>
      <c r="O11" s="48">
        <f>SUM(O9,O10)</f>
        <v>6</v>
      </c>
      <c r="P11" s="48">
        <v>0</v>
      </c>
      <c r="Q11" s="48">
        <f>SUM(Q9,Q10)</f>
        <v>352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65">
        <v>108</v>
      </c>
      <c r="D12" s="65">
        <v>0</v>
      </c>
      <c r="E12" s="65">
        <v>33</v>
      </c>
      <c r="F12" s="65">
        <v>2</v>
      </c>
      <c r="G12" s="65">
        <v>0</v>
      </c>
      <c r="H12" s="65">
        <v>35</v>
      </c>
      <c r="I12" s="65">
        <v>0</v>
      </c>
      <c r="J12" s="65">
        <v>0</v>
      </c>
      <c r="K12" s="65">
        <v>35</v>
      </c>
      <c r="L12" s="67">
        <v>1</v>
      </c>
      <c r="M12" s="68">
        <v>35</v>
      </c>
      <c r="N12" s="77">
        <v>1</v>
      </c>
      <c r="O12" s="65">
        <v>0</v>
      </c>
      <c r="P12" s="65">
        <v>0</v>
      </c>
      <c r="Q12" s="65">
        <v>35</v>
      </c>
      <c r="R12" s="65">
        <v>18</v>
      </c>
      <c r="S12" s="70" t="s">
        <v>46</v>
      </c>
    </row>
    <row r="13" spans="1:19" x14ac:dyDescent="0.25">
      <c r="A13" s="62"/>
      <c r="B13" s="71" t="s">
        <v>48</v>
      </c>
      <c r="C13" s="72">
        <v>203</v>
      </c>
      <c r="D13" s="72">
        <v>0</v>
      </c>
      <c r="E13" s="72">
        <v>97</v>
      </c>
      <c r="F13" s="72">
        <v>1</v>
      </c>
      <c r="G13" s="72">
        <v>0</v>
      </c>
      <c r="H13" s="72">
        <v>98</v>
      </c>
      <c r="I13" s="72">
        <v>2</v>
      </c>
      <c r="J13" s="72">
        <v>5</v>
      </c>
      <c r="K13" s="72">
        <v>93</v>
      </c>
      <c r="L13" s="74">
        <v>1</v>
      </c>
      <c r="M13" s="72">
        <v>98</v>
      </c>
      <c r="N13" s="77">
        <v>1</v>
      </c>
      <c r="O13" s="72">
        <v>0</v>
      </c>
      <c r="P13" s="72">
        <v>0</v>
      </c>
      <c r="Q13" s="72">
        <v>98</v>
      </c>
      <c r="R13" s="72">
        <v>70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311</v>
      </c>
      <c r="D14" s="48">
        <f t="shared" si="1"/>
        <v>0</v>
      </c>
      <c r="E14" s="48">
        <f t="shared" si="1"/>
        <v>130</v>
      </c>
      <c r="F14" s="48">
        <f t="shared" si="1"/>
        <v>3</v>
      </c>
      <c r="G14" s="48">
        <f t="shared" si="1"/>
        <v>0</v>
      </c>
      <c r="H14" s="48">
        <f>SUM(H12,H13)</f>
        <v>133</v>
      </c>
      <c r="I14" s="48">
        <f t="shared" si="1"/>
        <v>2</v>
      </c>
      <c r="J14" s="48">
        <f t="shared" si="1"/>
        <v>5</v>
      </c>
      <c r="K14" s="48">
        <f t="shared" si="1"/>
        <v>128</v>
      </c>
      <c r="L14" s="49"/>
      <c r="M14" s="48">
        <f>SUM(M12,M13)</f>
        <v>133</v>
      </c>
      <c r="N14" s="50">
        <v>1</v>
      </c>
      <c r="O14" s="48">
        <f>SUM(O12,O13)</f>
        <v>0</v>
      </c>
      <c r="P14" s="48">
        <v>0</v>
      </c>
      <c r="Q14" s="48">
        <f>SUM(Q12,Q13)</f>
        <v>133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43</v>
      </c>
      <c r="D15" s="65">
        <v>0</v>
      </c>
      <c r="E15" s="65">
        <v>19</v>
      </c>
      <c r="F15" s="65">
        <v>0</v>
      </c>
      <c r="G15" s="65">
        <v>0</v>
      </c>
      <c r="H15" s="65">
        <v>19</v>
      </c>
      <c r="I15" s="65">
        <v>0</v>
      </c>
      <c r="J15" s="65">
        <v>0</v>
      </c>
      <c r="K15" s="65">
        <v>19</v>
      </c>
      <c r="L15" s="67">
        <v>1</v>
      </c>
      <c r="M15" s="68">
        <v>19</v>
      </c>
      <c r="N15" s="77">
        <v>1</v>
      </c>
      <c r="O15" s="65">
        <v>0</v>
      </c>
      <c r="P15" s="65">
        <v>0</v>
      </c>
      <c r="Q15" s="65">
        <v>19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158</v>
      </c>
      <c r="D16" s="72">
        <v>0</v>
      </c>
      <c r="E16" s="72">
        <v>74</v>
      </c>
      <c r="F16" s="72">
        <v>2</v>
      </c>
      <c r="G16" s="72">
        <v>0</v>
      </c>
      <c r="H16" s="72">
        <v>76</v>
      </c>
      <c r="I16" s="72">
        <v>0</v>
      </c>
      <c r="J16" s="72">
        <v>1</v>
      </c>
      <c r="K16" s="72">
        <v>75</v>
      </c>
      <c r="L16" s="74">
        <v>1</v>
      </c>
      <c r="M16" s="72">
        <v>76</v>
      </c>
      <c r="N16" s="77">
        <v>1</v>
      </c>
      <c r="O16" s="72">
        <v>0</v>
      </c>
      <c r="P16" s="72">
        <v>0</v>
      </c>
      <c r="Q16" s="72">
        <v>63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f t="shared" ref="C17:K17" si="2">SUM(C15,C16)</f>
        <v>201</v>
      </c>
      <c r="D17" s="48">
        <f t="shared" si="2"/>
        <v>0</v>
      </c>
      <c r="E17" s="48">
        <f t="shared" si="2"/>
        <v>93</v>
      </c>
      <c r="F17" s="48">
        <f t="shared" si="2"/>
        <v>2</v>
      </c>
      <c r="G17" s="48">
        <f t="shared" si="2"/>
        <v>0</v>
      </c>
      <c r="H17" s="48">
        <f>SUM(H15,H16)</f>
        <v>95</v>
      </c>
      <c r="I17" s="48">
        <f t="shared" si="2"/>
        <v>0</v>
      </c>
      <c r="J17" s="48">
        <f t="shared" si="2"/>
        <v>1</v>
      </c>
      <c r="K17" s="48">
        <f t="shared" si="2"/>
        <v>94</v>
      </c>
      <c r="L17" s="49"/>
      <c r="M17" s="48">
        <f>SUM(M15,M16)</f>
        <v>95</v>
      </c>
      <c r="N17" s="50">
        <v>1</v>
      </c>
      <c r="O17" s="48">
        <f>SUM(O15,O16)</f>
        <v>0</v>
      </c>
      <c r="P17" s="48">
        <v>0</v>
      </c>
      <c r="Q17" s="48">
        <f>SUM(Q15,Q16)</f>
        <v>82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14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14</v>
      </c>
      <c r="L18" s="67">
        <v>1</v>
      </c>
      <c r="M18" s="68">
        <v>0</v>
      </c>
      <c r="N18" s="77">
        <v>0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48</v>
      </c>
      <c r="D19" s="72">
        <v>0</v>
      </c>
      <c r="E19" s="72">
        <v>54</v>
      </c>
      <c r="F19" s="72">
        <v>0</v>
      </c>
      <c r="G19" s="72">
        <v>0</v>
      </c>
      <c r="H19" s="72">
        <v>54</v>
      </c>
      <c r="I19" s="72">
        <v>0</v>
      </c>
      <c r="J19" s="72">
        <v>3</v>
      </c>
      <c r="K19" s="72">
        <v>0</v>
      </c>
      <c r="L19" s="74">
        <v>1</v>
      </c>
      <c r="M19" s="72">
        <v>54</v>
      </c>
      <c r="N19" s="77">
        <v>1</v>
      </c>
      <c r="O19" s="72">
        <v>0</v>
      </c>
      <c r="P19" s="72">
        <v>0</v>
      </c>
      <c r="Q19" s="72" t="s">
        <v>62</v>
      </c>
      <c r="R19" s="72">
        <v>22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f t="shared" ref="C20:K20" si="3">SUM(C18,C19)</f>
        <v>62</v>
      </c>
      <c r="D20" s="48">
        <f t="shared" si="3"/>
        <v>0</v>
      </c>
      <c r="E20" s="48">
        <f t="shared" si="3"/>
        <v>54</v>
      </c>
      <c r="F20" s="48">
        <f t="shared" si="3"/>
        <v>0</v>
      </c>
      <c r="G20" s="48">
        <f t="shared" si="3"/>
        <v>0</v>
      </c>
      <c r="H20" s="48">
        <f>SUM(H18,H19)</f>
        <v>54</v>
      </c>
      <c r="I20" s="48">
        <f t="shared" si="3"/>
        <v>0</v>
      </c>
      <c r="J20" s="48">
        <f t="shared" si="3"/>
        <v>3</v>
      </c>
      <c r="K20" s="48">
        <f t="shared" si="3"/>
        <v>14</v>
      </c>
      <c r="L20" s="49"/>
      <c r="M20" s="48">
        <f>SUM(M18,M19)</f>
        <v>54</v>
      </c>
      <c r="N20" s="50">
        <v>1</v>
      </c>
      <c r="O20" s="48">
        <f>SUM(O18,O19)</f>
        <v>0</v>
      </c>
      <c r="P20" s="48">
        <v>0</v>
      </c>
      <c r="Q20" s="48">
        <f>SUM(Q18,Q19)</f>
        <v>0</v>
      </c>
      <c r="R20" s="48">
        <v>0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4</v>
      </c>
      <c r="D21" s="65">
        <v>0</v>
      </c>
      <c r="E21" s="65">
        <v>4</v>
      </c>
      <c r="F21" s="65">
        <v>0</v>
      </c>
      <c r="G21" s="65">
        <v>0</v>
      </c>
      <c r="H21" s="65">
        <v>4</v>
      </c>
      <c r="I21" s="65">
        <v>0</v>
      </c>
      <c r="J21" s="65">
        <v>0</v>
      </c>
      <c r="K21" s="65">
        <v>4</v>
      </c>
      <c r="L21" s="67">
        <v>1</v>
      </c>
      <c r="M21" s="68">
        <v>4</v>
      </c>
      <c r="N21" s="77">
        <v>1</v>
      </c>
      <c r="O21" s="65">
        <v>0</v>
      </c>
      <c r="P21" s="65">
        <v>0</v>
      </c>
      <c r="Q21" s="65">
        <v>4</v>
      </c>
      <c r="R21" s="65">
        <v>2</v>
      </c>
      <c r="S21" s="70" t="s">
        <v>46</v>
      </c>
    </row>
    <row r="22" spans="1:19" x14ac:dyDescent="0.25">
      <c r="A22" s="62"/>
      <c r="B22" s="71" t="s">
        <v>48</v>
      </c>
      <c r="C22" s="72">
        <v>26</v>
      </c>
      <c r="D22" s="72">
        <v>0</v>
      </c>
      <c r="E22" s="72">
        <v>23</v>
      </c>
      <c r="F22" s="72">
        <v>3</v>
      </c>
      <c r="G22" s="72">
        <v>0</v>
      </c>
      <c r="H22" s="72">
        <v>26</v>
      </c>
      <c r="I22" s="72">
        <v>0</v>
      </c>
      <c r="J22" s="72">
        <v>0</v>
      </c>
      <c r="K22" s="72">
        <v>26</v>
      </c>
      <c r="L22" s="74">
        <v>1</v>
      </c>
      <c r="M22" s="72">
        <v>26</v>
      </c>
      <c r="N22" s="77">
        <v>1</v>
      </c>
      <c r="O22" s="72">
        <v>0</v>
      </c>
      <c r="P22" s="72">
        <v>0</v>
      </c>
      <c r="Q22" s="72">
        <v>26</v>
      </c>
      <c r="R22" s="72">
        <v>12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4">SUM(C21,C22)</f>
        <v>30</v>
      </c>
      <c r="D23" s="48">
        <f t="shared" si="4"/>
        <v>0</v>
      </c>
      <c r="E23" s="48">
        <f t="shared" si="4"/>
        <v>27</v>
      </c>
      <c r="F23" s="48">
        <f t="shared" si="4"/>
        <v>3</v>
      </c>
      <c r="G23" s="48">
        <f t="shared" si="4"/>
        <v>0</v>
      </c>
      <c r="H23" s="48">
        <f>SUM(H21,H22)</f>
        <v>30</v>
      </c>
      <c r="I23" s="48">
        <f t="shared" si="4"/>
        <v>0</v>
      </c>
      <c r="J23" s="48">
        <f t="shared" si="4"/>
        <v>0</v>
      </c>
      <c r="K23" s="48">
        <f t="shared" si="4"/>
        <v>30</v>
      </c>
      <c r="L23" s="49"/>
      <c r="M23" s="48">
        <f>SUM(M21,M22)</f>
        <v>30</v>
      </c>
      <c r="N23" s="50">
        <v>1</v>
      </c>
      <c r="O23" s="48">
        <f>SUM(O21,O22)</f>
        <v>0</v>
      </c>
      <c r="P23" s="48">
        <v>0</v>
      </c>
      <c r="Q23" s="48">
        <f>SUM(Q21,Q22)</f>
        <v>30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5">SUM(C9,C12,C15,C18,C21)</f>
        <v>169</v>
      </c>
      <c r="D24" s="65">
        <f t="shared" si="5"/>
        <v>0</v>
      </c>
      <c r="E24" s="65">
        <f t="shared" si="5"/>
        <v>66</v>
      </c>
      <c r="F24" s="65">
        <f t="shared" si="5"/>
        <v>2</v>
      </c>
      <c r="G24" s="65">
        <f t="shared" si="5"/>
        <v>0</v>
      </c>
      <c r="H24" s="66">
        <f>SUM(D24,E24,F24,G24)</f>
        <v>68</v>
      </c>
      <c r="I24" s="65">
        <f t="shared" ref="I24:K25" si="6">SUM(I9,I12,I15,I18,I21)</f>
        <v>0</v>
      </c>
      <c r="J24" s="65">
        <f t="shared" si="6"/>
        <v>0</v>
      </c>
      <c r="K24" s="65">
        <f t="shared" si="6"/>
        <v>82</v>
      </c>
      <c r="L24" s="80"/>
      <c r="M24" s="68">
        <f>SUM(H24)</f>
        <v>68</v>
      </c>
      <c r="N24" s="69">
        <v>1</v>
      </c>
      <c r="O24" s="65">
        <f>SUM(O9,O12,O15,O18,O21)</f>
        <v>0</v>
      </c>
      <c r="P24" s="65">
        <v>0</v>
      </c>
      <c r="Q24" s="65">
        <f>SUM(Q9,Q12,Q15,Q18,Q21)</f>
        <v>68</v>
      </c>
      <c r="R24" s="65">
        <f>R9+R12++R15+R18++R21</f>
        <v>32</v>
      </c>
      <c r="S24" s="70" t="s">
        <v>46</v>
      </c>
    </row>
    <row r="25" spans="1:19" x14ac:dyDescent="0.25">
      <c r="A25" s="62"/>
      <c r="B25" s="71" t="s">
        <v>48</v>
      </c>
      <c r="C25" s="72">
        <f t="shared" si="5"/>
        <v>435</v>
      </c>
      <c r="D25" s="72">
        <f t="shared" si="5"/>
        <v>0</v>
      </c>
      <c r="E25" s="72">
        <f t="shared" si="5"/>
        <v>586</v>
      </c>
      <c r="F25" s="72">
        <f t="shared" si="5"/>
        <v>16</v>
      </c>
      <c r="G25" s="72">
        <f t="shared" si="5"/>
        <v>0</v>
      </c>
      <c r="H25" s="73">
        <f>SUM(D25,E25,F25,G25)</f>
        <v>602</v>
      </c>
      <c r="I25" s="72">
        <f t="shared" si="6"/>
        <v>3</v>
      </c>
      <c r="J25" s="72">
        <f t="shared" si="6"/>
        <v>35</v>
      </c>
      <c r="K25" s="72">
        <f t="shared" si="6"/>
        <v>516</v>
      </c>
      <c r="L25" s="74"/>
      <c r="M25" s="72">
        <f>SUM(H25)</f>
        <v>602</v>
      </c>
      <c r="N25" s="75">
        <v>1</v>
      </c>
      <c r="O25" s="72">
        <f>SUM(O10,O13,O16,O19,O22)</f>
        <v>6</v>
      </c>
      <c r="P25" s="72">
        <v>0</v>
      </c>
      <c r="Q25" s="72">
        <f>SUM(Q10,Q13,Q16,Q19,Q22)</f>
        <v>529</v>
      </c>
      <c r="R25" s="72">
        <f>R10+R13+R16++R19+R22</f>
        <v>252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7">SUM(C24,C25)</f>
        <v>604</v>
      </c>
      <c r="D26" s="48">
        <f t="shared" si="7"/>
        <v>0</v>
      </c>
      <c r="E26" s="48">
        <f t="shared" si="7"/>
        <v>652</v>
      </c>
      <c r="F26" s="48">
        <f t="shared" si="7"/>
        <v>18</v>
      </c>
      <c r="G26" s="48">
        <f t="shared" si="7"/>
        <v>0</v>
      </c>
      <c r="H26" s="48">
        <f t="shared" si="7"/>
        <v>670</v>
      </c>
      <c r="I26" s="48">
        <f t="shared" si="7"/>
        <v>3</v>
      </c>
      <c r="J26" s="48">
        <f t="shared" si="7"/>
        <v>35</v>
      </c>
      <c r="K26" s="48">
        <f t="shared" si="7"/>
        <v>598</v>
      </c>
      <c r="L26" s="78"/>
      <c r="M26" s="48">
        <f>SUM(M24,M25)</f>
        <v>670</v>
      </c>
      <c r="N26" s="60">
        <v>1</v>
      </c>
      <c r="O26" s="48">
        <f>SUM(O24,O25)</f>
        <v>6</v>
      </c>
      <c r="P26" s="48">
        <v>0</v>
      </c>
      <c r="Q26" s="48">
        <f>SUM(Q24,Q25)</f>
        <v>597</v>
      </c>
      <c r="R26" s="48">
        <f>R11+R14+R17+R20+R23</f>
        <v>0</v>
      </c>
      <c r="S26" s="5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L10" sqref="L10:L24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4</v>
      </c>
      <c r="F10" s="92">
        <v>0</v>
      </c>
      <c r="G10" s="92">
        <v>0</v>
      </c>
      <c r="H10" s="92">
        <f>SUM(D10,E10,F10,G10)</f>
        <v>4</v>
      </c>
      <c r="I10" s="92">
        <v>0</v>
      </c>
      <c r="J10" s="92">
        <v>0</v>
      </c>
      <c r="K10" s="92">
        <v>4</v>
      </c>
      <c r="L10" s="93">
        <v>1</v>
      </c>
      <c r="M10" s="94">
        <f>SUM(H10)</f>
        <v>4</v>
      </c>
      <c r="N10" s="99">
        <v>1</v>
      </c>
      <c r="O10" s="92">
        <v>0</v>
      </c>
      <c r="P10" s="92">
        <v>0</v>
      </c>
      <c r="Q10" s="92">
        <v>4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346</v>
      </c>
      <c r="F11" s="96">
        <v>12</v>
      </c>
      <c r="G11" s="96">
        <v>0</v>
      </c>
      <c r="H11" s="96">
        <f>SUM(D11,E11,F11,G11)</f>
        <v>358</v>
      </c>
      <c r="I11" s="96">
        <v>0</v>
      </c>
      <c r="J11" s="96">
        <v>13</v>
      </c>
      <c r="K11" s="96">
        <v>345</v>
      </c>
      <c r="L11" s="97">
        <v>1</v>
      </c>
      <c r="M11" s="96">
        <f>SUM(H11)</f>
        <v>358</v>
      </c>
      <c r="N11" s="99">
        <v>1</v>
      </c>
      <c r="O11" s="96">
        <v>3</v>
      </c>
      <c r="P11" s="96">
        <v>2</v>
      </c>
      <c r="Q11" s="96">
        <v>355</v>
      </c>
      <c r="R11" s="96">
        <v>107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350</v>
      </c>
      <c r="F12" s="48">
        <f t="shared" si="0"/>
        <v>12</v>
      </c>
      <c r="G12" s="48">
        <f t="shared" si="0"/>
        <v>0</v>
      </c>
      <c r="H12" s="48">
        <f t="shared" si="0"/>
        <v>362</v>
      </c>
      <c r="I12" s="48">
        <f t="shared" si="0"/>
        <v>0</v>
      </c>
      <c r="J12" s="48">
        <f t="shared" si="0"/>
        <v>13</v>
      </c>
      <c r="K12" s="48">
        <f t="shared" si="0"/>
        <v>349</v>
      </c>
      <c r="L12" s="49"/>
      <c r="M12" s="48">
        <f>SUM(M10,M11)</f>
        <v>362</v>
      </c>
      <c r="N12" s="50">
        <v>1</v>
      </c>
      <c r="O12" s="48">
        <f>SUM(O10,O11)</f>
        <v>3</v>
      </c>
      <c r="P12" s="48">
        <v>2</v>
      </c>
      <c r="Q12" s="48">
        <f>SUM(Q10,Q11)</f>
        <v>359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66</v>
      </c>
      <c r="D13" s="65">
        <v>0</v>
      </c>
      <c r="E13" s="65">
        <v>48</v>
      </c>
      <c r="F13" s="65">
        <v>0</v>
      </c>
      <c r="G13" s="65">
        <v>0</v>
      </c>
      <c r="H13" s="65">
        <v>48</v>
      </c>
      <c r="I13" s="65">
        <v>0</v>
      </c>
      <c r="J13" s="65">
        <v>6</v>
      </c>
      <c r="K13" s="65">
        <v>42</v>
      </c>
      <c r="L13" s="67">
        <v>1</v>
      </c>
      <c r="M13" s="68">
        <v>48</v>
      </c>
      <c r="N13" s="77">
        <v>1</v>
      </c>
      <c r="O13" s="65">
        <v>0</v>
      </c>
      <c r="P13" s="65">
        <v>0</v>
      </c>
      <c r="Q13" s="65">
        <v>48</v>
      </c>
      <c r="R13" s="65">
        <v>10</v>
      </c>
      <c r="S13" s="70" t="s">
        <v>46</v>
      </c>
    </row>
    <row r="14" spans="1:19" x14ac:dyDescent="0.25">
      <c r="A14" s="62"/>
      <c r="B14" s="71" t="s">
        <v>48</v>
      </c>
      <c r="C14" s="72">
        <v>146</v>
      </c>
      <c r="D14" s="72">
        <v>0</v>
      </c>
      <c r="E14" s="72">
        <v>92</v>
      </c>
      <c r="F14" s="72">
        <v>9</v>
      </c>
      <c r="G14" s="72">
        <v>0</v>
      </c>
      <c r="H14" s="72">
        <v>101</v>
      </c>
      <c r="I14" s="72">
        <v>4</v>
      </c>
      <c r="J14" s="72">
        <v>1</v>
      </c>
      <c r="K14" s="72">
        <v>100</v>
      </c>
      <c r="L14" s="74">
        <v>1</v>
      </c>
      <c r="M14" s="72">
        <v>101</v>
      </c>
      <c r="N14" s="77">
        <v>1</v>
      </c>
      <c r="O14" s="72">
        <v>0</v>
      </c>
      <c r="P14" s="72">
        <v>0</v>
      </c>
      <c r="Q14" s="72">
        <v>101</v>
      </c>
      <c r="R14" s="72">
        <v>25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f t="shared" ref="C15:K15" si="1">SUM(C13,C14)</f>
        <v>212</v>
      </c>
      <c r="D15" s="48">
        <f t="shared" si="1"/>
        <v>0</v>
      </c>
      <c r="E15" s="48">
        <f t="shared" si="1"/>
        <v>140</v>
      </c>
      <c r="F15" s="48">
        <f t="shared" si="1"/>
        <v>9</v>
      </c>
      <c r="G15" s="48">
        <f t="shared" si="1"/>
        <v>0</v>
      </c>
      <c r="H15" s="48">
        <f>SUM(H13,H14)</f>
        <v>149</v>
      </c>
      <c r="I15" s="48">
        <f t="shared" si="1"/>
        <v>4</v>
      </c>
      <c r="J15" s="48">
        <f t="shared" si="1"/>
        <v>7</v>
      </c>
      <c r="K15" s="48">
        <f t="shared" si="1"/>
        <v>142</v>
      </c>
      <c r="L15" s="49"/>
      <c r="M15" s="48">
        <f>SUM(M13,M14)</f>
        <v>149</v>
      </c>
      <c r="N15" s="50">
        <v>1</v>
      </c>
      <c r="O15" s="48">
        <f>SUM(O13,O14)</f>
        <v>0</v>
      </c>
      <c r="P15" s="48">
        <v>0</v>
      </c>
      <c r="Q15" s="48">
        <f>SUM(Q13,Q14)</f>
        <v>149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47</v>
      </c>
      <c r="D16" s="65">
        <v>0</v>
      </c>
      <c r="E16" s="65">
        <v>25</v>
      </c>
      <c r="F16" s="65">
        <v>0</v>
      </c>
      <c r="G16" s="65">
        <v>0</v>
      </c>
      <c r="H16" s="65">
        <v>25</v>
      </c>
      <c r="I16" s="65">
        <v>0</v>
      </c>
      <c r="J16" s="65">
        <v>0</v>
      </c>
      <c r="K16" s="65">
        <v>25</v>
      </c>
      <c r="L16" s="67">
        <v>1</v>
      </c>
      <c r="M16" s="68">
        <v>25</v>
      </c>
      <c r="N16" s="77">
        <v>0</v>
      </c>
      <c r="O16" s="65">
        <v>0</v>
      </c>
      <c r="P16" s="65">
        <v>0</v>
      </c>
      <c r="Q16" s="65">
        <v>25</v>
      </c>
      <c r="R16" s="65">
        <v>6</v>
      </c>
      <c r="S16" s="70" t="s">
        <v>46</v>
      </c>
    </row>
    <row r="17" spans="1:19" x14ac:dyDescent="0.25">
      <c r="A17" s="62"/>
      <c r="B17" s="71" t="s">
        <v>48</v>
      </c>
      <c r="C17" s="72">
        <v>138</v>
      </c>
      <c r="D17" s="72">
        <v>0</v>
      </c>
      <c r="E17" s="72">
        <v>93</v>
      </c>
      <c r="F17" s="72">
        <v>1</v>
      </c>
      <c r="G17" s="72">
        <v>0</v>
      </c>
      <c r="H17" s="72">
        <v>94</v>
      </c>
      <c r="I17" s="72">
        <v>0</v>
      </c>
      <c r="J17" s="72">
        <v>3</v>
      </c>
      <c r="K17" s="72">
        <v>91</v>
      </c>
      <c r="L17" s="74">
        <v>1</v>
      </c>
      <c r="M17" s="72">
        <v>94</v>
      </c>
      <c r="N17" s="77">
        <v>1</v>
      </c>
      <c r="O17" s="72">
        <v>0</v>
      </c>
      <c r="P17" s="72">
        <v>0</v>
      </c>
      <c r="Q17" s="72">
        <v>82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185</v>
      </c>
      <c r="D18" s="48">
        <f t="shared" si="2"/>
        <v>0</v>
      </c>
      <c r="E18" s="48">
        <f t="shared" si="2"/>
        <v>118</v>
      </c>
      <c r="F18" s="48">
        <f t="shared" si="2"/>
        <v>1</v>
      </c>
      <c r="G18" s="48">
        <f t="shared" si="2"/>
        <v>0</v>
      </c>
      <c r="H18" s="48">
        <f>SUM(H16,H17)</f>
        <v>119</v>
      </c>
      <c r="I18" s="48">
        <f t="shared" si="2"/>
        <v>0</v>
      </c>
      <c r="J18" s="48">
        <f t="shared" si="2"/>
        <v>3</v>
      </c>
      <c r="K18" s="48">
        <f t="shared" si="2"/>
        <v>116</v>
      </c>
      <c r="L18" s="49"/>
      <c r="M18" s="48">
        <f>SUM(M16,M17)</f>
        <v>119</v>
      </c>
      <c r="N18" s="50">
        <v>1</v>
      </c>
      <c r="O18" s="48">
        <f>SUM(O16,O17)</f>
        <v>0</v>
      </c>
      <c r="P18" s="48">
        <v>0</v>
      </c>
      <c r="Q18" s="48">
        <f>SUM(Q16,Q17)</f>
        <v>107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13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0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55</v>
      </c>
      <c r="D20" s="72">
        <v>0</v>
      </c>
      <c r="E20" s="72">
        <v>63</v>
      </c>
      <c r="F20" s="72">
        <v>0</v>
      </c>
      <c r="G20" s="72">
        <v>0</v>
      </c>
      <c r="H20" s="72">
        <v>63</v>
      </c>
      <c r="I20" s="72">
        <v>1</v>
      </c>
      <c r="J20" s="72">
        <v>1</v>
      </c>
      <c r="K20" s="72">
        <v>62</v>
      </c>
      <c r="L20" s="74">
        <v>1</v>
      </c>
      <c r="M20" s="72">
        <v>63</v>
      </c>
      <c r="N20" s="77">
        <v>1</v>
      </c>
      <c r="O20" s="72">
        <v>0</v>
      </c>
      <c r="P20" s="72">
        <v>0</v>
      </c>
      <c r="Q20" s="72">
        <v>63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68</v>
      </c>
      <c r="D21" s="48">
        <f t="shared" si="3"/>
        <v>0</v>
      </c>
      <c r="E21" s="48">
        <f t="shared" si="3"/>
        <v>63</v>
      </c>
      <c r="F21" s="48">
        <f t="shared" si="3"/>
        <v>0</v>
      </c>
      <c r="G21" s="48">
        <f t="shared" si="3"/>
        <v>0</v>
      </c>
      <c r="H21" s="48">
        <f>SUM(H19,H20)</f>
        <v>63</v>
      </c>
      <c r="I21" s="48">
        <f t="shared" si="3"/>
        <v>1</v>
      </c>
      <c r="J21" s="48">
        <f t="shared" si="3"/>
        <v>1</v>
      </c>
      <c r="K21" s="48">
        <f t="shared" si="3"/>
        <v>62</v>
      </c>
      <c r="L21" s="49"/>
      <c r="M21" s="48">
        <f>SUM(M19,M20)</f>
        <v>63</v>
      </c>
      <c r="N21" s="50">
        <v>1</v>
      </c>
      <c r="O21" s="48">
        <f>SUM(O19,O20)</f>
        <v>0</v>
      </c>
      <c r="P21" s="48">
        <v>0</v>
      </c>
      <c r="Q21" s="48">
        <f>SUM(Q19,Q20)</f>
        <v>63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1</v>
      </c>
      <c r="D22" s="65">
        <v>0</v>
      </c>
      <c r="E22" s="65">
        <v>1</v>
      </c>
      <c r="F22" s="65">
        <v>0</v>
      </c>
      <c r="G22" s="65">
        <v>0</v>
      </c>
      <c r="H22" s="65">
        <v>1</v>
      </c>
      <c r="I22" s="65">
        <v>0</v>
      </c>
      <c r="J22" s="65">
        <v>0</v>
      </c>
      <c r="K22" s="65">
        <v>1</v>
      </c>
      <c r="L22" s="67">
        <v>1</v>
      </c>
      <c r="M22" s="68">
        <v>1</v>
      </c>
      <c r="N22" s="77">
        <v>1</v>
      </c>
      <c r="O22" s="65">
        <v>0</v>
      </c>
      <c r="P22" s="65">
        <v>0</v>
      </c>
      <c r="Q22" s="65">
        <v>1</v>
      </c>
      <c r="R22" s="65">
        <v>1</v>
      </c>
      <c r="S22" s="70" t="s">
        <v>46</v>
      </c>
    </row>
    <row r="23" spans="1:19" x14ac:dyDescent="0.25">
      <c r="A23" s="62"/>
      <c r="B23" s="71" t="s">
        <v>48</v>
      </c>
      <c r="C23" s="72">
        <v>20</v>
      </c>
      <c r="D23" s="72">
        <v>0</v>
      </c>
      <c r="E23" s="72">
        <v>13</v>
      </c>
      <c r="F23" s="72">
        <v>7</v>
      </c>
      <c r="G23" s="72">
        <v>0</v>
      </c>
      <c r="H23" s="72">
        <v>20</v>
      </c>
      <c r="I23" s="72">
        <v>0</v>
      </c>
      <c r="J23" s="72">
        <v>0</v>
      </c>
      <c r="K23" s="72">
        <v>20</v>
      </c>
      <c r="L23" s="74">
        <v>1</v>
      </c>
      <c r="M23" s="72">
        <v>20</v>
      </c>
      <c r="N23" s="77">
        <v>1</v>
      </c>
      <c r="O23" s="72">
        <v>0</v>
      </c>
      <c r="P23" s="72">
        <v>0</v>
      </c>
      <c r="Q23" s="72">
        <v>20</v>
      </c>
      <c r="R23" s="72">
        <v>12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21</v>
      </c>
      <c r="D24" s="48">
        <f t="shared" si="4"/>
        <v>0</v>
      </c>
      <c r="E24" s="48">
        <f t="shared" si="4"/>
        <v>14</v>
      </c>
      <c r="F24" s="48">
        <f t="shared" si="4"/>
        <v>7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127</v>
      </c>
      <c r="D25" s="65">
        <f t="shared" si="5"/>
        <v>0</v>
      </c>
      <c r="E25" s="65">
        <f t="shared" si="5"/>
        <v>78</v>
      </c>
      <c r="F25" s="65">
        <f t="shared" si="5"/>
        <v>0</v>
      </c>
      <c r="G25" s="65">
        <f t="shared" si="5"/>
        <v>0</v>
      </c>
      <c r="H25" s="66">
        <f>SUM(D25,E25,F25,G25)</f>
        <v>78</v>
      </c>
      <c r="I25" s="65">
        <f t="shared" ref="I25:K26" si="6">SUM(I10,I13,I16,I19,I22)</f>
        <v>0</v>
      </c>
      <c r="J25" s="65">
        <f t="shared" si="6"/>
        <v>6</v>
      </c>
      <c r="K25" s="65">
        <f t="shared" si="6"/>
        <v>72</v>
      </c>
      <c r="L25" s="80"/>
      <c r="M25" s="68">
        <f>SUM(H25)</f>
        <v>78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78</v>
      </c>
      <c r="R25" s="65">
        <f>R10+R13++R16+R19++R22</f>
        <v>20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359</v>
      </c>
      <c r="D26" s="72">
        <f t="shared" si="5"/>
        <v>0</v>
      </c>
      <c r="E26" s="72">
        <f t="shared" si="5"/>
        <v>607</v>
      </c>
      <c r="F26" s="72">
        <f t="shared" si="5"/>
        <v>29</v>
      </c>
      <c r="G26" s="72">
        <f t="shared" si="5"/>
        <v>0</v>
      </c>
      <c r="H26" s="73">
        <f>SUM(D26,E26,F26,G26)</f>
        <v>636</v>
      </c>
      <c r="I26" s="72">
        <f t="shared" si="6"/>
        <v>5</v>
      </c>
      <c r="J26" s="72">
        <f t="shared" si="6"/>
        <v>18</v>
      </c>
      <c r="K26" s="72">
        <f t="shared" si="6"/>
        <v>618</v>
      </c>
      <c r="L26" s="74"/>
      <c r="M26" s="72">
        <f>SUM(H26)</f>
        <v>636</v>
      </c>
      <c r="N26" s="75">
        <v>1</v>
      </c>
      <c r="O26" s="72">
        <f>SUM(O11,O14,O17,O20,O23)</f>
        <v>3</v>
      </c>
      <c r="P26" s="72">
        <v>0</v>
      </c>
      <c r="Q26" s="72">
        <f>SUM(Q11,Q14,Q17,Q20,Q23)</f>
        <v>621</v>
      </c>
      <c r="R26" s="72">
        <f>R11+R14+R17++R20+R23</f>
        <v>198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486</v>
      </c>
      <c r="D27" s="48">
        <f t="shared" si="7"/>
        <v>0</v>
      </c>
      <c r="E27" s="48">
        <f t="shared" si="7"/>
        <v>685</v>
      </c>
      <c r="F27" s="48">
        <f t="shared" si="7"/>
        <v>29</v>
      </c>
      <c r="G27" s="48">
        <f t="shared" si="7"/>
        <v>0</v>
      </c>
      <c r="H27" s="48">
        <f t="shared" si="7"/>
        <v>714</v>
      </c>
      <c r="I27" s="48">
        <f t="shared" si="7"/>
        <v>5</v>
      </c>
      <c r="J27" s="48">
        <f t="shared" si="7"/>
        <v>24</v>
      </c>
      <c r="K27" s="48">
        <f t="shared" si="7"/>
        <v>690</v>
      </c>
      <c r="L27" s="78"/>
      <c r="M27" s="48">
        <f>SUM(M25,M26)</f>
        <v>714</v>
      </c>
      <c r="N27" s="60">
        <v>1</v>
      </c>
      <c r="O27" s="48">
        <f>SUM(O25,O26)</f>
        <v>3</v>
      </c>
      <c r="P27" s="48">
        <v>2</v>
      </c>
      <c r="Q27" s="48">
        <f>SUM(Q25,Q26)</f>
        <v>699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N10" sqref="N10:N27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3</v>
      </c>
      <c r="F10" s="92">
        <v>0</v>
      </c>
      <c r="G10" s="92">
        <v>0</v>
      </c>
      <c r="H10" s="92">
        <f>SUM(D10,E10,F10,G10)</f>
        <v>3</v>
      </c>
      <c r="I10" s="92">
        <v>0</v>
      </c>
      <c r="J10" s="92">
        <v>0</v>
      </c>
      <c r="K10" s="92">
        <v>3</v>
      </c>
      <c r="L10" s="93">
        <v>1</v>
      </c>
      <c r="M10" s="94">
        <f>SUM(H10)</f>
        <v>3</v>
      </c>
      <c r="N10" s="99">
        <v>1</v>
      </c>
      <c r="O10" s="92">
        <v>0</v>
      </c>
      <c r="P10" s="92">
        <v>0</v>
      </c>
      <c r="Q10" s="92">
        <v>3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273</v>
      </c>
      <c r="F11" s="96">
        <v>21</v>
      </c>
      <c r="G11" s="96">
        <v>0</v>
      </c>
      <c r="H11" s="96">
        <f>SUM(D11,E11,F11,G11)</f>
        <v>294</v>
      </c>
      <c r="I11" s="96">
        <v>0</v>
      </c>
      <c r="J11" s="96">
        <v>21</v>
      </c>
      <c r="K11" s="96">
        <v>273</v>
      </c>
      <c r="L11" s="97">
        <v>1</v>
      </c>
      <c r="M11" s="96">
        <f>SUM(H11)</f>
        <v>294</v>
      </c>
      <c r="N11" s="99">
        <v>1</v>
      </c>
      <c r="O11" s="96">
        <v>1</v>
      </c>
      <c r="P11" s="96">
        <v>1</v>
      </c>
      <c r="Q11" s="96">
        <v>293</v>
      </c>
      <c r="R11" s="96">
        <v>88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276</v>
      </c>
      <c r="F12" s="48">
        <f t="shared" si="0"/>
        <v>21</v>
      </c>
      <c r="G12" s="48">
        <f t="shared" si="0"/>
        <v>0</v>
      </c>
      <c r="H12" s="48">
        <f t="shared" si="0"/>
        <v>297</v>
      </c>
      <c r="I12" s="48">
        <f t="shared" si="0"/>
        <v>0</v>
      </c>
      <c r="J12" s="48">
        <f t="shared" si="0"/>
        <v>21</v>
      </c>
      <c r="K12" s="48">
        <f t="shared" si="0"/>
        <v>276</v>
      </c>
      <c r="L12" s="49"/>
      <c r="M12" s="48">
        <f>SUM(M10,M11)</f>
        <v>297</v>
      </c>
      <c r="N12" s="50">
        <v>1</v>
      </c>
      <c r="O12" s="48">
        <f>SUM(O10,O11)</f>
        <v>1</v>
      </c>
      <c r="P12" s="48">
        <v>0</v>
      </c>
      <c r="Q12" s="48">
        <f>SUM(Q10,Q11)</f>
        <v>296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0</v>
      </c>
      <c r="D13" s="65">
        <v>0</v>
      </c>
      <c r="E13" s="65">
        <v>56</v>
      </c>
      <c r="F13" s="65">
        <v>0</v>
      </c>
      <c r="G13" s="65">
        <v>0</v>
      </c>
      <c r="H13" s="65">
        <v>56</v>
      </c>
      <c r="I13" s="65">
        <v>0</v>
      </c>
      <c r="J13" s="65">
        <v>0</v>
      </c>
      <c r="K13" s="65">
        <v>56</v>
      </c>
      <c r="L13" s="67">
        <v>1</v>
      </c>
      <c r="M13" s="68">
        <v>56</v>
      </c>
      <c r="N13" s="77">
        <v>1</v>
      </c>
      <c r="O13" s="65">
        <v>0</v>
      </c>
      <c r="P13" s="65">
        <v>0</v>
      </c>
      <c r="Q13" s="65">
        <v>56</v>
      </c>
      <c r="R13" s="65">
        <v>22</v>
      </c>
      <c r="S13" s="70" t="s">
        <v>46</v>
      </c>
    </row>
    <row r="14" spans="1:19" x14ac:dyDescent="0.25">
      <c r="A14" s="62"/>
      <c r="B14" s="71" t="s">
        <v>48</v>
      </c>
      <c r="C14" s="72">
        <v>0</v>
      </c>
      <c r="D14" s="72">
        <v>0</v>
      </c>
      <c r="E14" s="72">
        <v>51</v>
      </c>
      <c r="F14" s="72">
        <v>2</v>
      </c>
      <c r="G14" s="72">
        <v>0</v>
      </c>
      <c r="H14" s="72">
        <v>53</v>
      </c>
      <c r="I14" s="72">
        <v>3</v>
      </c>
      <c r="J14" s="72">
        <v>2</v>
      </c>
      <c r="K14" s="72">
        <v>51</v>
      </c>
      <c r="L14" s="74">
        <v>1</v>
      </c>
      <c r="M14" s="72">
        <v>53</v>
      </c>
      <c r="N14" s="77">
        <v>1</v>
      </c>
      <c r="O14" s="72">
        <v>0</v>
      </c>
      <c r="P14" s="72">
        <v>0</v>
      </c>
      <c r="Q14" s="72">
        <v>53</v>
      </c>
      <c r="R14" s="72">
        <v>20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v>0</v>
      </c>
      <c r="D15" s="48">
        <v>0</v>
      </c>
      <c r="E15" s="48">
        <f t="shared" ref="E15:K15" si="1">SUM(E13,E14)</f>
        <v>107</v>
      </c>
      <c r="F15" s="48">
        <f t="shared" si="1"/>
        <v>2</v>
      </c>
      <c r="G15" s="48">
        <f t="shared" si="1"/>
        <v>0</v>
      </c>
      <c r="H15" s="48">
        <f>SUM(H13,H14)</f>
        <v>109</v>
      </c>
      <c r="I15" s="48">
        <f t="shared" si="1"/>
        <v>3</v>
      </c>
      <c r="J15" s="48">
        <f t="shared" si="1"/>
        <v>2</v>
      </c>
      <c r="K15" s="48">
        <f t="shared" si="1"/>
        <v>107</v>
      </c>
      <c r="L15" s="49"/>
      <c r="M15" s="48">
        <f>SUM(M13,M14)</f>
        <v>109</v>
      </c>
      <c r="N15" s="50">
        <v>1</v>
      </c>
      <c r="O15" s="48">
        <f>SUM(O13,O14)</f>
        <v>0</v>
      </c>
      <c r="P15" s="48">
        <v>0</v>
      </c>
      <c r="Q15" s="48">
        <f>SUM(Q13,Q14)</f>
        <v>109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0</v>
      </c>
      <c r="D16" s="65">
        <v>0</v>
      </c>
      <c r="E16" s="65">
        <v>28</v>
      </c>
      <c r="F16" s="65">
        <v>0</v>
      </c>
      <c r="G16" s="65">
        <v>0</v>
      </c>
      <c r="H16" s="65">
        <v>28</v>
      </c>
      <c r="I16" s="65">
        <v>0</v>
      </c>
      <c r="J16" s="65">
        <v>0</v>
      </c>
      <c r="K16" s="65">
        <v>0</v>
      </c>
      <c r="L16" s="67">
        <v>1</v>
      </c>
      <c r="M16" s="68">
        <v>28</v>
      </c>
      <c r="N16" s="77">
        <v>1</v>
      </c>
      <c r="O16" s="65">
        <v>0</v>
      </c>
      <c r="P16" s="65">
        <v>0</v>
      </c>
      <c r="Q16" s="65">
        <v>28</v>
      </c>
      <c r="R16" s="65">
        <v>7</v>
      </c>
      <c r="S16" s="70" t="s">
        <v>46</v>
      </c>
    </row>
    <row r="17" spans="1:19" x14ac:dyDescent="0.25">
      <c r="A17" s="62"/>
      <c r="B17" s="71" t="s">
        <v>48</v>
      </c>
      <c r="C17" s="72">
        <v>0</v>
      </c>
      <c r="D17" s="72">
        <v>0</v>
      </c>
      <c r="E17" s="72">
        <v>68</v>
      </c>
      <c r="F17" s="72">
        <v>1</v>
      </c>
      <c r="G17" s="72">
        <v>0</v>
      </c>
      <c r="H17" s="72">
        <v>69</v>
      </c>
      <c r="I17" s="72">
        <v>0</v>
      </c>
      <c r="J17" s="72">
        <v>0</v>
      </c>
      <c r="K17" s="72">
        <v>0</v>
      </c>
      <c r="L17" s="74">
        <v>1</v>
      </c>
      <c r="M17" s="72">
        <v>69</v>
      </c>
      <c r="N17" s="77">
        <v>1</v>
      </c>
      <c r="O17" s="72">
        <v>0</v>
      </c>
      <c r="P17" s="72">
        <v>0</v>
      </c>
      <c r="Q17" s="72">
        <v>52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0</v>
      </c>
      <c r="D18" s="48">
        <f t="shared" si="2"/>
        <v>0</v>
      </c>
      <c r="E18" s="48">
        <f t="shared" si="2"/>
        <v>96</v>
      </c>
      <c r="F18" s="48">
        <f t="shared" si="2"/>
        <v>1</v>
      </c>
      <c r="G18" s="48">
        <f t="shared" si="2"/>
        <v>0</v>
      </c>
      <c r="H18" s="48">
        <f>SUM(H16,H17)</f>
        <v>97</v>
      </c>
      <c r="I18" s="48">
        <f t="shared" si="2"/>
        <v>0</v>
      </c>
      <c r="J18" s="48">
        <f t="shared" si="2"/>
        <v>0</v>
      </c>
      <c r="K18" s="48">
        <f t="shared" si="2"/>
        <v>0</v>
      </c>
      <c r="L18" s="49"/>
      <c r="M18" s="48">
        <f>SUM(M16,M17)</f>
        <v>97</v>
      </c>
      <c r="N18" s="50">
        <v>1</v>
      </c>
      <c r="O18" s="48">
        <f>SUM(O16,O17)</f>
        <v>0</v>
      </c>
      <c r="P18" s="48">
        <v>0</v>
      </c>
      <c r="Q18" s="48">
        <f>SUM(Q16,Q17)</f>
        <v>80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1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0</v>
      </c>
      <c r="D20" s="72">
        <v>0</v>
      </c>
      <c r="E20" s="72">
        <v>46</v>
      </c>
      <c r="F20" s="72">
        <v>0</v>
      </c>
      <c r="G20" s="72">
        <v>0</v>
      </c>
      <c r="H20" s="72">
        <v>46</v>
      </c>
      <c r="I20" s="72">
        <v>0</v>
      </c>
      <c r="J20" s="72">
        <v>3</v>
      </c>
      <c r="K20" s="72">
        <v>43</v>
      </c>
      <c r="L20" s="74">
        <v>1</v>
      </c>
      <c r="M20" s="72">
        <v>46</v>
      </c>
      <c r="N20" s="77">
        <v>1</v>
      </c>
      <c r="O20" s="72">
        <v>0</v>
      </c>
      <c r="P20" s="72">
        <v>0</v>
      </c>
      <c r="Q20" s="72">
        <v>46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0</v>
      </c>
      <c r="D21" s="48">
        <f t="shared" si="3"/>
        <v>0</v>
      </c>
      <c r="E21" s="48">
        <f t="shared" si="3"/>
        <v>46</v>
      </c>
      <c r="F21" s="48">
        <f t="shared" si="3"/>
        <v>0</v>
      </c>
      <c r="G21" s="48">
        <f t="shared" si="3"/>
        <v>0</v>
      </c>
      <c r="H21" s="48">
        <f>SUM(H19,H20)</f>
        <v>46</v>
      </c>
      <c r="I21" s="48">
        <f t="shared" si="3"/>
        <v>0</v>
      </c>
      <c r="J21" s="48">
        <f t="shared" si="3"/>
        <v>3</v>
      </c>
      <c r="K21" s="48">
        <f t="shared" si="3"/>
        <v>43</v>
      </c>
      <c r="L21" s="49"/>
      <c r="M21" s="48">
        <f>SUM(M19,M20)</f>
        <v>46</v>
      </c>
      <c r="N21" s="50">
        <v>1</v>
      </c>
      <c r="O21" s="48">
        <f>SUM(O19,O20)</f>
        <v>0</v>
      </c>
      <c r="P21" s="48">
        <v>0</v>
      </c>
      <c r="Q21" s="48">
        <f>SUM(Q19,Q20)</f>
        <v>46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0</v>
      </c>
      <c r="D22" s="65">
        <v>0</v>
      </c>
      <c r="E22" s="65">
        <v>2</v>
      </c>
      <c r="F22" s="65">
        <v>0</v>
      </c>
      <c r="G22" s="65">
        <v>0</v>
      </c>
      <c r="H22" s="65">
        <v>2</v>
      </c>
      <c r="I22" s="65">
        <v>0</v>
      </c>
      <c r="J22" s="65">
        <v>0</v>
      </c>
      <c r="K22" s="65">
        <v>2</v>
      </c>
      <c r="L22" s="67">
        <v>1</v>
      </c>
      <c r="M22" s="68">
        <v>2</v>
      </c>
      <c r="N22" s="77">
        <v>1</v>
      </c>
      <c r="O22" s="65">
        <v>0</v>
      </c>
      <c r="P22" s="65">
        <v>0</v>
      </c>
      <c r="Q22" s="65">
        <v>2</v>
      </c>
      <c r="R22" s="65">
        <v>2</v>
      </c>
      <c r="S22" s="70" t="s">
        <v>46</v>
      </c>
    </row>
    <row r="23" spans="1:19" x14ac:dyDescent="0.25">
      <c r="A23" s="62"/>
      <c r="B23" s="71" t="s">
        <v>48</v>
      </c>
      <c r="C23" s="72">
        <v>0</v>
      </c>
      <c r="D23" s="72">
        <v>0</v>
      </c>
      <c r="E23" s="72">
        <v>18</v>
      </c>
      <c r="F23" s="72">
        <v>1</v>
      </c>
      <c r="G23" s="72">
        <v>0</v>
      </c>
      <c r="H23" s="72">
        <v>19</v>
      </c>
      <c r="I23" s="72">
        <v>0</v>
      </c>
      <c r="J23" s="72">
        <v>0</v>
      </c>
      <c r="K23" s="72">
        <v>19</v>
      </c>
      <c r="L23" s="74">
        <v>1</v>
      </c>
      <c r="M23" s="72">
        <v>19</v>
      </c>
      <c r="N23" s="77">
        <v>1</v>
      </c>
      <c r="O23" s="72">
        <v>0</v>
      </c>
      <c r="P23" s="72">
        <v>0</v>
      </c>
      <c r="Q23" s="72">
        <v>19</v>
      </c>
      <c r="R23" s="72">
        <v>10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0</v>
      </c>
      <c r="D24" s="48">
        <f t="shared" si="4"/>
        <v>0</v>
      </c>
      <c r="E24" s="48">
        <f t="shared" si="4"/>
        <v>20</v>
      </c>
      <c r="F24" s="48">
        <f t="shared" si="4"/>
        <v>1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0</v>
      </c>
      <c r="D25" s="65">
        <f t="shared" si="5"/>
        <v>0</v>
      </c>
      <c r="E25" s="65">
        <f t="shared" si="5"/>
        <v>89</v>
      </c>
      <c r="F25" s="65">
        <f t="shared" si="5"/>
        <v>0</v>
      </c>
      <c r="G25" s="65">
        <f t="shared" si="5"/>
        <v>0</v>
      </c>
      <c r="H25" s="66">
        <f>SUM(D25,E25,F25,G25)</f>
        <v>89</v>
      </c>
      <c r="I25" s="65">
        <f t="shared" ref="I25:K26" si="6">SUM(I10,I13,I16,I19,I22)</f>
        <v>0</v>
      </c>
      <c r="J25" s="65">
        <f t="shared" si="6"/>
        <v>0</v>
      </c>
      <c r="K25" s="65">
        <f t="shared" si="6"/>
        <v>61</v>
      </c>
      <c r="L25" s="80"/>
      <c r="M25" s="68">
        <f>SUM(H25)</f>
        <v>89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89</v>
      </c>
      <c r="R25" s="65">
        <f>R10+R13++R16+R19++R22</f>
        <v>34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0</v>
      </c>
      <c r="D26" s="72">
        <f t="shared" si="5"/>
        <v>0</v>
      </c>
      <c r="E26" s="72">
        <f t="shared" si="5"/>
        <v>456</v>
      </c>
      <c r="F26" s="72">
        <f t="shared" si="5"/>
        <v>25</v>
      </c>
      <c r="G26" s="72">
        <f t="shared" si="5"/>
        <v>0</v>
      </c>
      <c r="H26" s="73">
        <f>SUM(D26,E26,F26,G26)</f>
        <v>481</v>
      </c>
      <c r="I26" s="72">
        <f t="shared" si="6"/>
        <v>3</v>
      </c>
      <c r="J26" s="72">
        <f t="shared" si="6"/>
        <v>26</v>
      </c>
      <c r="K26" s="72">
        <f t="shared" si="6"/>
        <v>386</v>
      </c>
      <c r="L26" s="74"/>
      <c r="M26" s="72">
        <f>SUM(H26)</f>
        <v>481</v>
      </c>
      <c r="N26" s="75">
        <v>1</v>
      </c>
      <c r="O26" s="72">
        <f>SUM(O11,O14,O17,O20,O23)</f>
        <v>1</v>
      </c>
      <c r="P26" s="72">
        <v>0</v>
      </c>
      <c r="Q26" s="72">
        <f>SUM(Q11,Q14,Q17,Q20,Q23)</f>
        <v>463</v>
      </c>
      <c r="R26" s="72">
        <f>R11+R14+R17++R20+R23</f>
        <v>172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0</v>
      </c>
      <c r="D27" s="48">
        <f t="shared" si="7"/>
        <v>0</v>
      </c>
      <c r="E27" s="48">
        <f t="shared" si="7"/>
        <v>545</v>
      </c>
      <c r="F27" s="48">
        <f t="shared" si="7"/>
        <v>25</v>
      </c>
      <c r="G27" s="48">
        <f t="shared" si="7"/>
        <v>0</v>
      </c>
      <c r="H27" s="48">
        <f t="shared" si="7"/>
        <v>570</v>
      </c>
      <c r="I27" s="48">
        <f t="shared" si="7"/>
        <v>3</v>
      </c>
      <c r="J27" s="48">
        <f t="shared" si="7"/>
        <v>26</v>
      </c>
      <c r="K27" s="48">
        <f t="shared" si="7"/>
        <v>447</v>
      </c>
      <c r="L27" s="78"/>
      <c r="M27" s="48">
        <f>SUM(M25,M26)</f>
        <v>570</v>
      </c>
      <c r="N27" s="60">
        <v>1</v>
      </c>
      <c r="O27" s="48">
        <f>SUM(O25,O26)</f>
        <v>1</v>
      </c>
      <c r="P27" s="48">
        <v>0</v>
      </c>
      <c r="Q27" s="48">
        <f>SUM(Q25,Q26)</f>
        <v>552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D22" sqref="D22"/>
    </sheetView>
  </sheetViews>
  <sheetFormatPr defaultRowHeight="15" x14ac:dyDescent="0.25"/>
  <sheetData>
    <row r="1" spans="1:19" x14ac:dyDescent="0.25">
      <c r="G1" s="61" t="s">
        <v>55</v>
      </c>
      <c r="H1" s="1"/>
    </row>
    <row r="2" spans="1:19" x14ac:dyDescent="0.25">
      <c r="D2" s="1" t="s">
        <v>56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x14ac:dyDescent="0.25">
      <c r="G3" s="2"/>
      <c r="H3" s="2"/>
      <c r="I3" s="2"/>
      <c r="J3" s="2"/>
      <c r="K3" s="3"/>
    </row>
    <row r="4" spans="1:19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5" t="s">
        <v>0</v>
      </c>
      <c r="B5" s="6" t="s">
        <v>1</v>
      </c>
      <c r="C5" s="7"/>
      <c r="D5" s="8" t="s">
        <v>2</v>
      </c>
      <c r="E5" s="8"/>
      <c r="F5" s="8"/>
      <c r="G5" s="8"/>
      <c r="H5" s="8"/>
      <c r="I5" s="9" t="s">
        <v>3</v>
      </c>
      <c r="J5" s="8"/>
      <c r="K5" s="8"/>
      <c r="L5" s="10" t="s">
        <v>4</v>
      </c>
      <c r="M5" s="9" t="s">
        <v>5</v>
      </c>
      <c r="N5" s="11"/>
      <c r="O5" s="12" t="s">
        <v>6</v>
      </c>
      <c r="P5" s="13"/>
      <c r="Q5" s="14"/>
      <c r="R5" s="14"/>
      <c r="S5" s="15"/>
    </row>
    <row r="6" spans="1:19" x14ac:dyDescent="0.25">
      <c r="A6" s="16" t="s">
        <v>7</v>
      </c>
      <c r="B6" s="6" t="s">
        <v>8</v>
      </c>
      <c r="C6" s="11"/>
      <c r="D6" s="13" t="s">
        <v>9</v>
      </c>
      <c r="E6" s="13"/>
      <c r="F6" s="13"/>
      <c r="G6" s="13"/>
      <c r="H6" s="13"/>
      <c r="I6" s="12" t="s">
        <v>10</v>
      </c>
      <c r="J6" s="13"/>
      <c r="K6" s="13"/>
      <c r="L6" s="10" t="s">
        <v>11</v>
      </c>
      <c r="M6" s="12" t="s">
        <v>12</v>
      </c>
      <c r="N6" s="17"/>
      <c r="O6" s="18" t="s">
        <v>13</v>
      </c>
      <c r="P6" s="19"/>
      <c r="Q6" s="20" t="s">
        <v>14</v>
      </c>
      <c r="R6" s="21"/>
      <c r="S6" s="22"/>
    </row>
    <row r="7" spans="1:19" x14ac:dyDescent="0.25">
      <c r="A7" s="23"/>
      <c r="B7" s="8" t="s">
        <v>15</v>
      </c>
      <c r="C7" s="11"/>
      <c r="D7" s="24" t="s">
        <v>16</v>
      </c>
      <c r="E7" s="25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5" t="s">
        <v>22</v>
      </c>
      <c r="K7" s="25" t="s">
        <v>23</v>
      </c>
      <c r="L7" s="10" t="s">
        <v>24</v>
      </c>
      <c r="M7" s="25" t="s">
        <v>25</v>
      </c>
      <c r="N7" s="25" t="s">
        <v>26</v>
      </c>
      <c r="O7" s="26" t="s">
        <v>27</v>
      </c>
      <c r="P7" s="25"/>
      <c r="Q7" s="26" t="s">
        <v>27</v>
      </c>
      <c r="R7" s="25"/>
      <c r="S7" s="27" t="s">
        <v>28</v>
      </c>
    </row>
    <row r="8" spans="1:19" x14ac:dyDescent="0.25">
      <c r="A8" s="23"/>
      <c r="B8" s="8"/>
      <c r="C8" s="11"/>
      <c r="D8" s="28" t="s">
        <v>29</v>
      </c>
      <c r="E8" s="10" t="s">
        <v>30</v>
      </c>
      <c r="F8" s="10" t="s">
        <v>31</v>
      </c>
      <c r="G8" s="10"/>
      <c r="H8" s="10"/>
      <c r="I8" s="10"/>
      <c r="J8" s="10"/>
      <c r="K8" s="10"/>
      <c r="L8" s="10" t="s">
        <v>32</v>
      </c>
      <c r="M8" s="10"/>
      <c r="N8" s="10"/>
      <c r="O8" s="26" t="s">
        <v>33</v>
      </c>
      <c r="P8" s="10" t="s">
        <v>34</v>
      </c>
      <c r="Q8" s="26" t="s">
        <v>33</v>
      </c>
      <c r="R8" s="10" t="s">
        <v>34</v>
      </c>
      <c r="S8" s="29" t="s">
        <v>35</v>
      </c>
    </row>
    <row r="9" spans="1:19" x14ac:dyDescent="0.25">
      <c r="A9" s="23"/>
      <c r="B9" s="8"/>
      <c r="C9" s="11"/>
      <c r="D9" s="11"/>
      <c r="E9" s="10" t="s">
        <v>36</v>
      </c>
      <c r="F9" s="10"/>
      <c r="G9" s="10"/>
      <c r="H9" s="10"/>
      <c r="I9" s="10"/>
      <c r="J9" s="10"/>
      <c r="K9" s="10"/>
      <c r="L9" s="10" t="s">
        <v>37</v>
      </c>
      <c r="M9" s="10"/>
      <c r="N9" s="10"/>
      <c r="O9" s="26" t="s">
        <v>38</v>
      </c>
      <c r="P9" s="10" t="s">
        <v>39</v>
      </c>
      <c r="Q9" s="26" t="s">
        <v>38</v>
      </c>
      <c r="R9" s="10" t="s">
        <v>39</v>
      </c>
      <c r="S9" s="29" t="s">
        <v>40</v>
      </c>
    </row>
    <row r="10" spans="1:19" ht="15.75" thickBot="1" x14ac:dyDescent="0.3">
      <c r="A10" s="30"/>
      <c r="B10" s="31"/>
      <c r="C10" s="32"/>
      <c r="D10" s="32"/>
      <c r="E10" s="33" t="s">
        <v>41</v>
      </c>
      <c r="F10" s="33"/>
      <c r="G10" s="33"/>
      <c r="H10" s="33"/>
      <c r="I10" s="33"/>
      <c r="J10" s="33"/>
      <c r="K10" s="33"/>
      <c r="L10" s="33" t="s">
        <v>26</v>
      </c>
      <c r="M10" s="33"/>
      <c r="N10" s="33"/>
      <c r="O10" s="31" t="s">
        <v>42</v>
      </c>
      <c r="P10" s="33"/>
      <c r="Q10" s="31" t="s">
        <v>42</v>
      </c>
      <c r="R10" s="33"/>
      <c r="S10" s="34" t="s">
        <v>43</v>
      </c>
    </row>
    <row r="11" spans="1:19" x14ac:dyDescent="0.25">
      <c r="A11" s="35" t="s">
        <v>44</v>
      </c>
      <c r="B11" s="36" t="s">
        <v>45</v>
      </c>
      <c r="C11" s="37"/>
      <c r="D11" s="37">
        <v>0</v>
      </c>
      <c r="E11" s="37">
        <v>0</v>
      </c>
      <c r="F11" s="37">
        <v>0</v>
      </c>
      <c r="G11" s="37">
        <v>0</v>
      </c>
      <c r="H11" s="37">
        <f>SUM(D11,E11,F11,G11)</f>
        <v>0</v>
      </c>
      <c r="I11" s="37">
        <v>0</v>
      </c>
      <c r="J11" s="37">
        <v>0</v>
      </c>
      <c r="K11" s="37">
        <v>0</v>
      </c>
      <c r="L11" s="38"/>
      <c r="M11" s="39">
        <f>SUM(H11)</f>
        <v>0</v>
      </c>
      <c r="N11" s="40">
        <v>1</v>
      </c>
      <c r="O11" s="37">
        <v>0</v>
      </c>
      <c r="P11" s="37">
        <v>0</v>
      </c>
      <c r="Q11" s="37">
        <v>0</v>
      </c>
      <c r="R11" s="37">
        <v>0</v>
      </c>
      <c r="S11" s="41" t="s">
        <v>46</v>
      </c>
    </row>
    <row r="12" spans="1:19" x14ac:dyDescent="0.25">
      <c r="A12" s="42" t="s">
        <v>47</v>
      </c>
      <c r="B12" s="43" t="s">
        <v>48</v>
      </c>
      <c r="C12" s="44"/>
      <c r="D12" s="44">
        <v>0</v>
      </c>
      <c r="E12" s="44">
        <v>0</v>
      </c>
      <c r="F12" s="44">
        <v>0</v>
      </c>
      <c r="G12" s="44">
        <v>0</v>
      </c>
      <c r="H12" s="44">
        <f>SUM(D12,E12,F12,G12)</f>
        <v>0</v>
      </c>
      <c r="I12" s="44">
        <v>0</v>
      </c>
      <c r="J12" s="44">
        <v>0</v>
      </c>
      <c r="K12" s="44">
        <v>0</v>
      </c>
      <c r="L12" s="45"/>
      <c r="M12" s="44">
        <f>SUM(H12)</f>
        <v>0</v>
      </c>
      <c r="N12" s="40">
        <v>1</v>
      </c>
      <c r="O12" s="44">
        <v>0</v>
      </c>
      <c r="P12" s="44">
        <v>0</v>
      </c>
      <c r="Q12" s="44">
        <v>0</v>
      </c>
      <c r="R12" s="44">
        <v>0</v>
      </c>
      <c r="S12" s="46" t="s">
        <v>49</v>
      </c>
    </row>
    <row r="13" spans="1:19" ht="15.75" thickBot="1" x14ac:dyDescent="0.3">
      <c r="A13" s="30"/>
      <c r="B13" s="47" t="s">
        <v>50</v>
      </c>
      <c r="C13" s="48">
        <f t="shared" ref="C13:K13" si="0">SUM(C11,C12)</f>
        <v>0</v>
      </c>
      <c r="D13" s="48">
        <f t="shared" si="0"/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9"/>
      <c r="M13" s="48">
        <f>SUM(M11,M12)</f>
        <v>0</v>
      </c>
      <c r="N13" s="50">
        <v>1</v>
      </c>
      <c r="O13" s="48">
        <f>SUM(O11,O12)</f>
        <v>0</v>
      </c>
      <c r="P13" s="51">
        <v>0</v>
      </c>
      <c r="Q13" s="48">
        <f>SUM(Q11,Q12)</f>
        <v>0</v>
      </c>
      <c r="R13" s="51">
        <v>0</v>
      </c>
      <c r="S13" s="52" t="s">
        <v>51</v>
      </c>
    </row>
    <row r="14" spans="1:19" x14ac:dyDescent="0.25">
      <c r="A14" s="35" t="s">
        <v>44</v>
      </c>
      <c r="B14" s="36" t="s">
        <v>45</v>
      </c>
      <c r="C14" s="37"/>
      <c r="D14" s="37">
        <v>0</v>
      </c>
      <c r="E14" s="37">
        <v>0</v>
      </c>
      <c r="F14" s="37">
        <v>0</v>
      </c>
      <c r="G14" s="37">
        <v>0</v>
      </c>
      <c r="H14" s="37">
        <f>SUM(D14,E14,F14,G14)</f>
        <v>0</v>
      </c>
      <c r="I14" s="37">
        <v>0</v>
      </c>
      <c r="J14" s="37">
        <v>0</v>
      </c>
      <c r="K14" s="37">
        <v>0</v>
      </c>
      <c r="L14" s="38"/>
      <c r="M14" s="39">
        <f>SUM(H14)</f>
        <v>0</v>
      </c>
      <c r="N14" s="40">
        <v>1</v>
      </c>
      <c r="O14" s="37">
        <v>0</v>
      </c>
      <c r="P14" s="37">
        <v>0</v>
      </c>
      <c r="Q14" s="37">
        <v>0</v>
      </c>
      <c r="R14" s="37">
        <v>0</v>
      </c>
      <c r="S14" s="41" t="s">
        <v>46</v>
      </c>
    </row>
    <row r="15" spans="1:19" x14ac:dyDescent="0.25">
      <c r="A15" s="42" t="s">
        <v>52</v>
      </c>
      <c r="B15" s="43" t="s">
        <v>48</v>
      </c>
      <c r="C15" s="44"/>
      <c r="D15" s="44">
        <v>0</v>
      </c>
      <c r="E15" s="44">
        <v>0</v>
      </c>
      <c r="F15" s="44">
        <v>0</v>
      </c>
      <c r="G15" s="44">
        <v>0</v>
      </c>
      <c r="H15" s="44">
        <f>SUM(D15,E15,F15,G15)</f>
        <v>0</v>
      </c>
      <c r="I15" s="44">
        <v>0</v>
      </c>
      <c r="J15" s="44">
        <v>0</v>
      </c>
      <c r="K15" s="44">
        <v>0</v>
      </c>
      <c r="L15" s="45"/>
      <c r="M15" s="44">
        <f>SUM(H15)</f>
        <v>0</v>
      </c>
      <c r="N15" s="40">
        <v>1</v>
      </c>
      <c r="O15" s="44">
        <v>0</v>
      </c>
      <c r="P15" s="44">
        <v>0</v>
      </c>
      <c r="Q15" s="44">
        <v>0</v>
      </c>
      <c r="R15" s="44">
        <v>0</v>
      </c>
      <c r="S15" s="46" t="s">
        <v>49</v>
      </c>
    </row>
    <row r="16" spans="1:19" ht="15.75" thickBot="1" x14ac:dyDescent="0.3">
      <c r="A16" s="30"/>
      <c r="B16" s="47" t="s">
        <v>50</v>
      </c>
      <c r="C16" s="48">
        <f t="shared" ref="C16:K16" si="1">SUM(C14,C15)</f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>SUM(H14,H15)</f>
        <v>0</v>
      </c>
      <c r="I16" s="48">
        <f t="shared" si="1"/>
        <v>0</v>
      </c>
      <c r="J16" s="48">
        <f t="shared" si="1"/>
        <v>0</v>
      </c>
      <c r="K16" s="48">
        <f t="shared" si="1"/>
        <v>0</v>
      </c>
      <c r="L16" s="49"/>
      <c r="M16" s="48">
        <f>SUM(M14,M15)</f>
        <v>0</v>
      </c>
      <c r="N16" s="50">
        <v>1</v>
      </c>
      <c r="O16" s="48">
        <f>SUM(O14,O15)</f>
        <v>0</v>
      </c>
      <c r="P16" s="51">
        <v>0</v>
      </c>
      <c r="Q16" s="48">
        <f>SUM(Q14,Q15)</f>
        <v>0</v>
      </c>
      <c r="R16" s="51">
        <v>0</v>
      </c>
      <c r="S16" s="52" t="s">
        <v>51</v>
      </c>
    </row>
    <row r="17" spans="1:19" x14ac:dyDescent="0.25">
      <c r="A17" s="35" t="s">
        <v>44</v>
      </c>
      <c r="B17" s="36" t="s">
        <v>45</v>
      </c>
      <c r="C17" s="37"/>
      <c r="D17" s="37">
        <v>0</v>
      </c>
      <c r="E17" s="37">
        <v>0</v>
      </c>
      <c r="F17" s="37">
        <v>0</v>
      </c>
      <c r="G17" s="37">
        <v>0</v>
      </c>
      <c r="H17" s="37">
        <f>SUM(D17,E17,F17,G17)</f>
        <v>0</v>
      </c>
      <c r="I17" s="37">
        <v>0</v>
      </c>
      <c r="J17" s="37">
        <v>0</v>
      </c>
      <c r="K17" s="37">
        <v>0</v>
      </c>
      <c r="L17" s="38"/>
      <c r="M17" s="39">
        <f>SUM(H17)</f>
        <v>0</v>
      </c>
      <c r="N17" s="40">
        <v>1</v>
      </c>
      <c r="O17" s="37">
        <v>0</v>
      </c>
      <c r="P17" s="37">
        <v>0</v>
      </c>
      <c r="Q17" s="37">
        <v>0</v>
      </c>
      <c r="R17" s="37">
        <v>0</v>
      </c>
      <c r="S17" s="41" t="s">
        <v>46</v>
      </c>
    </row>
    <row r="18" spans="1:19" x14ac:dyDescent="0.25">
      <c r="A18" s="42" t="s">
        <v>53</v>
      </c>
      <c r="B18" s="43" t="s">
        <v>48</v>
      </c>
      <c r="C18" s="44"/>
      <c r="D18" s="44">
        <v>0</v>
      </c>
      <c r="E18" s="44">
        <v>0</v>
      </c>
      <c r="F18" s="44">
        <v>0</v>
      </c>
      <c r="G18" s="44">
        <v>0</v>
      </c>
      <c r="H18" s="44">
        <f>SUM(D18,E18,F18,G18)</f>
        <v>0</v>
      </c>
      <c r="I18" s="44">
        <v>0</v>
      </c>
      <c r="J18" s="44">
        <v>0</v>
      </c>
      <c r="K18" s="44">
        <v>0</v>
      </c>
      <c r="L18" s="45"/>
      <c r="M18" s="44">
        <f>SUM(H18)</f>
        <v>0</v>
      </c>
      <c r="N18" s="40">
        <v>1</v>
      </c>
      <c r="O18" s="44">
        <v>0</v>
      </c>
      <c r="P18" s="44">
        <v>0</v>
      </c>
      <c r="Q18" s="44">
        <v>0</v>
      </c>
      <c r="R18" s="44">
        <v>0</v>
      </c>
      <c r="S18" s="46" t="s">
        <v>49</v>
      </c>
    </row>
    <row r="19" spans="1:19" ht="15.75" thickBot="1" x14ac:dyDescent="0.3">
      <c r="A19" s="30"/>
      <c r="B19" s="47" t="s">
        <v>50</v>
      </c>
      <c r="C19" s="48">
        <f t="shared" ref="C19:K19" si="2">SUM(C17,C18)</f>
        <v>0</v>
      </c>
      <c r="D19" s="48">
        <f t="shared" si="2"/>
        <v>0</v>
      </c>
      <c r="E19" s="48">
        <f t="shared" si="2"/>
        <v>0</v>
      </c>
      <c r="F19" s="48">
        <f t="shared" si="2"/>
        <v>0</v>
      </c>
      <c r="G19" s="48">
        <f t="shared" si="2"/>
        <v>0</v>
      </c>
      <c r="H19" s="48">
        <f>SUM(H17,H18)</f>
        <v>0</v>
      </c>
      <c r="I19" s="48">
        <f t="shared" si="2"/>
        <v>0</v>
      </c>
      <c r="J19" s="48">
        <f t="shared" si="2"/>
        <v>0</v>
      </c>
      <c r="K19" s="48">
        <f t="shared" si="2"/>
        <v>0</v>
      </c>
      <c r="L19" s="49"/>
      <c r="M19" s="48">
        <f>SUM(M17,M18)</f>
        <v>0</v>
      </c>
      <c r="N19" s="50">
        <v>1</v>
      </c>
      <c r="O19" s="48">
        <f>SUM(O17,O18)</f>
        <v>0</v>
      </c>
      <c r="P19" s="51">
        <v>0</v>
      </c>
      <c r="Q19" s="48">
        <f>SUM(Q17,Q18)</f>
        <v>0</v>
      </c>
      <c r="R19" s="51">
        <v>0</v>
      </c>
      <c r="S19" s="52" t="s">
        <v>51</v>
      </c>
    </row>
    <row r="20" spans="1:19" x14ac:dyDescent="0.25">
      <c r="A20" s="35" t="s">
        <v>44</v>
      </c>
      <c r="B20" s="53" t="s">
        <v>45</v>
      </c>
      <c r="C20" s="37"/>
      <c r="D20" s="37">
        <v>0</v>
      </c>
      <c r="E20" s="37">
        <v>0</v>
      </c>
      <c r="F20" s="37">
        <v>0</v>
      </c>
      <c r="G20" s="37">
        <v>0</v>
      </c>
      <c r="H20" s="37">
        <f>SUM(D20,E20,F20,G20)</f>
        <v>0</v>
      </c>
      <c r="I20" s="37">
        <v>0</v>
      </c>
      <c r="J20" s="37">
        <v>0</v>
      </c>
      <c r="K20" s="37">
        <v>0</v>
      </c>
      <c r="L20" s="38"/>
      <c r="M20" s="39">
        <f>SUM(H20)</f>
        <v>0</v>
      </c>
      <c r="N20" s="40">
        <v>1</v>
      </c>
      <c r="O20" s="37">
        <v>0</v>
      </c>
      <c r="P20" s="37">
        <v>0</v>
      </c>
      <c r="Q20" s="37">
        <v>0</v>
      </c>
      <c r="R20" s="37">
        <v>0</v>
      </c>
      <c r="S20" s="41" t="s">
        <v>46</v>
      </c>
    </row>
    <row r="21" spans="1:19" x14ac:dyDescent="0.25">
      <c r="A21" s="42" t="s">
        <v>54</v>
      </c>
      <c r="B21" s="43" t="s">
        <v>48</v>
      </c>
      <c r="C21" s="44"/>
      <c r="D21" s="44">
        <v>0</v>
      </c>
      <c r="E21" s="44">
        <v>0</v>
      </c>
      <c r="F21" s="44">
        <v>0</v>
      </c>
      <c r="G21" s="44">
        <v>0</v>
      </c>
      <c r="H21" s="44">
        <f>SUM(D21,E21,F21,G21)</f>
        <v>0</v>
      </c>
      <c r="I21" s="44">
        <v>0</v>
      </c>
      <c r="J21" s="44">
        <v>0</v>
      </c>
      <c r="K21" s="44">
        <v>0</v>
      </c>
      <c r="L21" s="45"/>
      <c r="M21" s="44">
        <f>SUM(H21)</f>
        <v>0</v>
      </c>
      <c r="N21" s="40">
        <v>1</v>
      </c>
      <c r="O21" s="44">
        <v>0</v>
      </c>
      <c r="P21" s="44">
        <v>0</v>
      </c>
      <c r="Q21" s="44">
        <v>0</v>
      </c>
      <c r="R21" s="44">
        <v>0</v>
      </c>
      <c r="S21" s="46" t="s">
        <v>49</v>
      </c>
    </row>
    <row r="22" spans="1:19" ht="15.75" thickBot="1" x14ac:dyDescent="0.3">
      <c r="A22" s="30"/>
      <c r="B22" s="47" t="s">
        <v>50</v>
      </c>
      <c r="C22" s="48">
        <f t="shared" ref="C22:K22" si="3">SUM(C20,C21)</f>
        <v>0</v>
      </c>
      <c r="D22" s="48">
        <f t="shared" si="3"/>
        <v>0</v>
      </c>
      <c r="E22" s="48">
        <f t="shared" si="3"/>
        <v>0</v>
      </c>
      <c r="F22" s="48">
        <f t="shared" si="3"/>
        <v>0</v>
      </c>
      <c r="G22" s="48">
        <f t="shared" si="3"/>
        <v>0</v>
      </c>
      <c r="H22" s="48">
        <f>SUM(H20,H21)</f>
        <v>0</v>
      </c>
      <c r="I22" s="48">
        <f t="shared" si="3"/>
        <v>0</v>
      </c>
      <c r="J22" s="48">
        <f t="shared" si="3"/>
        <v>0</v>
      </c>
      <c r="K22" s="48">
        <f t="shared" si="3"/>
        <v>0</v>
      </c>
      <c r="L22" s="49"/>
      <c r="M22" s="48">
        <f>SUM(M20,M21)</f>
        <v>0</v>
      </c>
      <c r="N22" s="50">
        <v>1</v>
      </c>
      <c r="O22" s="48">
        <f>SUM(O20,O21)</f>
        <v>0</v>
      </c>
      <c r="P22" s="51">
        <v>0</v>
      </c>
      <c r="Q22" s="48">
        <f>SUM(Q20,Q21)</f>
        <v>0</v>
      </c>
      <c r="R22" s="51">
        <v>0</v>
      </c>
      <c r="S22" s="52" t="s">
        <v>51</v>
      </c>
    </row>
    <row r="23" spans="1:19" x14ac:dyDescent="0.25">
      <c r="A23" s="16"/>
      <c r="B23" s="36" t="s">
        <v>45</v>
      </c>
      <c r="C23" s="37"/>
      <c r="D23" s="37"/>
      <c r="E23" s="37"/>
      <c r="F23" s="37"/>
      <c r="G23" s="37"/>
      <c r="H23" s="37">
        <f>SUM(D23,E23,F23,G23)</f>
        <v>0</v>
      </c>
      <c r="I23" s="37"/>
      <c r="J23" s="37"/>
      <c r="K23" s="37"/>
      <c r="L23" s="38"/>
      <c r="M23" s="39">
        <f>SUM(H23)</f>
        <v>0</v>
      </c>
      <c r="N23" s="40">
        <v>1</v>
      </c>
      <c r="O23" s="37"/>
      <c r="P23" s="37"/>
      <c r="Q23" s="37"/>
      <c r="R23" s="37"/>
      <c r="S23" s="41" t="s">
        <v>46</v>
      </c>
    </row>
    <row r="24" spans="1:19" x14ac:dyDescent="0.25">
      <c r="A24" s="23"/>
      <c r="B24" s="43" t="s">
        <v>48</v>
      </c>
      <c r="C24" s="44"/>
      <c r="D24" s="44"/>
      <c r="E24" s="44"/>
      <c r="F24" s="44"/>
      <c r="G24" s="44"/>
      <c r="H24" s="44">
        <f>SUM(D24,E24,F24,G24)</f>
        <v>0</v>
      </c>
      <c r="I24" s="44"/>
      <c r="J24" s="44"/>
      <c r="K24" s="44"/>
      <c r="L24" s="45"/>
      <c r="M24" s="44">
        <f>SUM(H24)</f>
        <v>0</v>
      </c>
      <c r="N24" s="40">
        <v>1</v>
      </c>
      <c r="O24" s="44"/>
      <c r="P24" s="44"/>
      <c r="Q24" s="44"/>
      <c r="R24" s="44"/>
      <c r="S24" s="46" t="s">
        <v>49</v>
      </c>
    </row>
    <row r="25" spans="1:19" ht="15.75" thickBot="1" x14ac:dyDescent="0.3">
      <c r="A25" s="30"/>
      <c r="B25" s="47" t="s">
        <v>50</v>
      </c>
      <c r="C25" s="48">
        <f t="shared" ref="C25:K25" si="4">SUM(C23,C24)</f>
        <v>0</v>
      </c>
      <c r="D25" s="48">
        <f t="shared" si="4"/>
        <v>0</v>
      </c>
      <c r="E25" s="48">
        <f t="shared" si="4"/>
        <v>0</v>
      </c>
      <c r="F25" s="48">
        <f t="shared" si="4"/>
        <v>0</v>
      </c>
      <c r="G25" s="48">
        <f t="shared" si="4"/>
        <v>0</v>
      </c>
      <c r="H25" s="48">
        <f>SUM(H23,H24)</f>
        <v>0</v>
      </c>
      <c r="I25" s="48">
        <f t="shared" si="4"/>
        <v>0</v>
      </c>
      <c r="J25" s="48">
        <f t="shared" si="4"/>
        <v>0</v>
      </c>
      <c r="K25" s="48">
        <f t="shared" si="4"/>
        <v>0</v>
      </c>
      <c r="L25" s="49"/>
      <c r="M25" s="48">
        <f>SUM(M23,M24)</f>
        <v>0</v>
      </c>
      <c r="N25" s="50">
        <v>1</v>
      </c>
      <c r="O25" s="48">
        <f>SUM(O23,O24)</f>
        <v>0</v>
      </c>
      <c r="P25" s="51"/>
      <c r="Q25" s="48">
        <f>SUM(Q23,Q24)</f>
        <v>0</v>
      </c>
      <c r="R25" s="51"/>
      <c r="S25" s="52" t="s">
        <v>51</v>
      </c>
    </row>
    <row r="26" spans="1:19" x14ac:dyDescent="0.25">
      <c r="A26" s="35" t="s">
        <v>20</v>
      </c>
      <c r="B26" s="36" t="s">
        <v>45</v>
      </c>
      <c r="C26" s="37">
        <f t="shared" ref="C26:G27" si="5">SUM(C11,C14,C17,C20,C23)</f>
        <v>0</v>
      </c>
      <c r="D26" s="37">
        <f t="shared" si="5"/>
        <v>0</v>
      </c>
      <c r="E26" s="37">
        <f t="shared" si="5"/>
        <v>0</v>
      </c>
      <c r="F26" s="37">
        <f t="shared" si="5"/>
        <v>0</v>
      </c>
      <c r="G26" s="37">
        <f t="shared" si="5"/>
        <v>0</v>
      </c>
      <c r="H26" s="54">
        <f>SUM(D26,E26,F26,G26)</f>
        <v>0</v>
      </c>
      <c r="I26" s="37">
        <f t="shared" ref="I26:K27" si="6">SUM(I11,I14,I17,I20,I23)</f>
        <v>0</v>
      </c>
      <c r="J26" s="37">
        <f t="shared" si="6"/>
        <v>0</v>
      </c>
      <c r="K26" s="37">
        <f t="shared" si="6"/>
        <v>0</v>
      </c>
      <c r="L26" s="55"/>
      <c r="M26" s="39">
        <f>SUM(H26)</f>
        <v>0</v>
      </c>
      <c r="N26" s="56">
        <v>1</v>
      </c>
      <c r="O26" s="37">
        <f>SUM(O11,O14,O17,O20,O23)</f>
        <v>0</v>
      </c>
      <c r="P26" s="37">
        <f>P11+P14+P17+P20</f>
        <v>0</v>
      </c>
      <c r="Q26" s="37">
        <f>SUM(Q11,Q14,Q17,Q20,Q23)</f>
        <v>0</v>
      </c>
      <c r="R26" s="37">
        <f>R11+R14+R17++R23</f>
        <v>0</v>
      </c>
      <c r="S26" s="41" t="s">
        <v>46</v>
      </c>
    </row>
    <row r="27" spans="1:19" x14ac:dyDescent="0.25">
      <c r="A27" s="23"/>
      <c r="B27" s="43" t="s">
        <v>48</v>
      </c>
      <c r="C27" s="44">
        <f t="shared" si="5"/>
        <v>0</v>
      </c>
      <c r="D27" s="44">
        <f t="shared" si="5"/>
        <v>0</v>
      </c>
      <c r="E27" s="44">
        <f t="shared" si="5"/>
        <v>0</v>
      </c>
      <c r="F27" s="44">
        <f t="shared" si="5"/>
        <v>0</v>
      </c>
      <c r="G27" s="44">
        <f t="shared" si="5"/>
        <v>0</v>
      </c>
      <c r="H27" s="57">
        <f>SUM(D27,E27,F27,G27)</f>
        <v>0</v>
      </c>
      <c r="I27" s="44">
        <f t="shared" si="6"/>
        <v>0</v>
      </c>
      <c r="J27" s="44">
        <f t="shared" si="6"/>
        <v>0</v>
      </c>
      <c r="K27" s="44">
        <f t="shared" si="6"/>
        <v>0</v>
      </c>
      <c r="L27" s="45"/>
      <c r="M27" s="44">
        <f>SUM(H27)</f>
        <v>0</v>
      </c>
      <c r="N27" s="58">
        <v>1</v>
      </c>
      <c r="O27" s="44">
        <f>SUM(O12,O15,O18,O21,O24)</f>
        <v>0</v>
      </c>
      <c r="P27" s="44">
        <f>P12+P15+P18+P21</f>
        <v>0</v>
      </c>
      <c r="Q27" s="44">
        <f>SUM(Q12,Q15,Q18,Q21,Q24)</f>
        <v>0</v>
      </c>
      <c r="R27" s="44">
        <f>R12+R15+R18+R21+R24</f>
        <v>0</v>
      </c>
      <c r="S27" s="46" t="s">
        <v>49</v>
      </c>
    </row>
    <row r="28" spans="1:19" ht="15.75" thickBot="1" x14ac:dyDescent="0.3">
      <c r="A28" s="30"/>
      <c r="B28" s="47" t="s">
        <v>50</v>
      </c>
      <c r="C28" s="48">
        <f t="shared" ref="C28:K28" si="7">SUM(C26,C27)</f>
        <v>0</v>
      </c>
      <c r="D28" s="48">
        <f t="shared" si="7"/>
        <v>0</v>
      </c>
      <c r="E28" s="48">
        <f t="shared" si="7"/>
        <v>0</v>
      </c>
      <c r="F28" s="48">
        <f t="shared" si="7"/>
        <v>0</v>
      </c>
      <c r="G28" s="48">
        <f t="shared" si="7"/>
        <v>0</v>
      </c>
      <c r="H28" s="51">
        <f t="shared" si="7"/>
        <v>0</v>
      </c>
      <c r="I28" s="48">
        <f t="shared" si="7"/>
        <v>0</v>
      </c>
      <c r="J28" s="48">
        <f t="shared" si="7"/>
        <v>0</v>
      </c>
      <c r="K28" s="48">
        <f t="shared" si="7"/>
        <v>0</v>
      </c>
      <c r="L28" s="59"/>
      <c r="M28" s="51">
        <f>SUM(M26,M27)</f>
        <v>0</v>
      </c>
      <c r="N28" s="60">
        <v>1</v>
      </c>
      <c r="O28" s="48">
        <f>SUM(O26,O27)</f>
        <v>0</v>
      </c>
      <c r="P28" s="51">
        <v>0</v>
      </c>
      <c r="Q28" s="48">
        <f>SUM(Q26,Q27)</f>
        <v>0</v>
      </c>
      <c r="R28" s="51">
        <v>0</v>
      </c>
      <c r="S28" s="52" t="s"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Anual OT</vt:lpstr>
      <vt:lpstr>Trim 1</vt:lpstr>
      <vt:lpstr>Trim 2</vt:lpstr>
      <vt:lpstr>Trim 3</vt:lpstr>
      <vt:lpstr>Trim 4</vt:lpstr>
      <vt:lpstr>Anual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Mihaela</cp:lastModifiedBy>
  <cp:lastPrinted>2015-04-24T08:25:53Z</cp:lastPrinted>
  <dcterms:created xsi:type="dcterms:W3CDTF">2013-01-04T11:33:02Z</dcterms:created>
  <dcterms:modified xsi:type="dcterms:W3CDTF">2020-05-12T08:05:15Z</dcterms:modified>
</cp:coreProperties>
</file>