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700" tabRatio="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'Sheet1'!$C$26</definedName>
  </definedNames>
  <calcPr fullCalcOnLoad="1"/>
</workbook>
</file>

<file path=xl/sharedStrings.xml><?xml version="1.0" encoding="utf-8"?>
<sst xmlns="http://schemas.openxmlformats.org/spreadsheetml/2006/main" count="89" uniqueCount="50">
  <si>
    <t>Etapa procesuală</t>
  </si>
  <si>
    <t>Nr. de solicitări de acordare a asistenţei  juridice ordinare</t>
  </si>
  <si>
    <t xml:space="preserve">              parvenite la etapa procesuală indicată</t>
  </si>
  <si>
    <t xml:space="preserve">       Persoană</t>
  </si>
  <si>
    <t>Solicitări satisfăcu</t>
  </si>
  <si>
    <t>te de de către OT</t>
  </si>
  <si>
    <t>Art. 19,</t>
  </si>
  <si>
    <t>lit. a)</t>
  </si>
  <si>
    <t>lit. c)</t>
  </si>
  <si>
    <t>OUP,</t>
  </si>
  <si>
    <t>CCCEC,</t>
  </si>
  <si>
    <t>DGUP,</t>
  </si>
  <si>
    <t>DCCO</t>
  </si>
  <si>
    <t>Procuror</t>
  </si>
  <si>
    <t>instanţă</t>
  </si>
  <si>
    <t>Total</t>
  </si>
  <si>
    <t>Copii</t>
  </si>
  <si>
    <t>Femei</t>
  </si>
  <si>
    <t xml:space="preserve"> Beneficiarii de asisistenţă</t>
  </si>
  <si>
    <t xml:space="preserve"> juridică ordinară</t>
  </si>
  <si>
    <t>Bărbaţi</t>
  </si>
  <si>
    <t>Nr.</t>
  </si>
  <si>
    <t>%</t>
  </si>
  <si>
    <t>Nr. de</t>
  </si>
  <si>
    <t>beneficiari</t>
  </si>
  <si>
    <t>avocaţi</t>
  </si>
  <si>
    <t xml:space="preserve">Nr. de </t>
  </si>
  <si>
    <t>cauze</t>
  </si>
  <si>
    <t>Urmărirea penală</t>
  </si>
  <si>
    <t>Judecata în prima</t>
  </si>
  <si>
    <t xml:space="preserve">    instanţă</t>
  </si>
  <si>
    <t>de atac</t>
  </si>
  <si>
    <t>inc. fete</t>
  </si>
  <si>
    <t>Avocaţi la cerere</t>
  </si>
  <si>
    <t xml:space="preserve">      Asistenţă acordată de către:</t>
  </si>
  <si>
    <t xml:space="preserve">   Avocaţi publici</t>
  </si>
  <si>
    <t xml:space="preserve">Căile extaord-re </t>
  </si>
  <si>
    <t>Recurs</t>
  </si>
  <si>
    <t>Apel</t>
  </si>
  <si>
    <t>TOTAL</t>
  </si>
  <si>
    <t>RAPORT CONSOLIDAT</t>
  </si>
  <si>
    <t>avocati</t>
  </si>
  <si>
    <t>implicati</t>
  </si>
  <si>
    <t>Trimestrul</t>
  </si>
  <si>
    <t>I</t>
  </si>
  <si>
    <t>II</t>
  </si>
  <si>
    <t>III</t>
  </si>
  <si>
    <t>IV</t>
  </si>
  <si>
    <t>Perioada</t>
  </si>
  <si>
    <t>privind acordarea asistenţei juridice garantate de stat ordinare de către Oficiile Teritoriale ale CNAJGS în anul 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</si>
</sst>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9" fontId="2" fillId="0" borderId="12" xfId="0" applyNumberFormat="1" applyFont="1" applyBorder="1" applyAlignment="1">
      <alignment horizontal="center"/>
    </xf>
    <xf numFmtId="9" fontId="2" fillId="0" borderId="14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/>
    </xf>
    <xf numFmtId="0" fontId="4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9" fontId="2" fillId="0" borderId="2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9" fontId="5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5" fillId="0" borderId="12" xfId="0" applyFont="1" applyBorder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="80" zoomScaleNormal="80" zoomScalePageLayoutView="0" workbookViewId="0" topLeftCell="A16">
      <selection activeCell="T49" sqref="T49"/>
    </sheetView>
  </sheetViews>
  <sheetFormatPr defaultColWidth="9.140625" defaultRowHeight="12.75"/>
  <cols>
    <col min="1" max="1" width="11.7109375" style="0" customWidth="1"/>
    <col min="2" max="2" width="14.421875" style="0" customWidth="1"/>
    <col min="3" max="3" width="6.140625" style="0" customWidth="1"/>
    <col min="4" max="4" width="6.00390625" style="0" customWidth="1"/>
    <col min="5" max="5" width="7.57421875" style="0" customWidth="1"/>
    <col min="6" max="6" width="7.8515625" style="0" customWidth="1"/>
    <col min="7" max="7" width="7.28125" style="0" customWidth="1"/>
    <col min="8" max="8" width="8.140625" style="0" customWidth="1"/>
    <col min="9" max="9" width="6.57421875" style="0" customWidth="1"/>
    <col min="10" max="10" width="7.421875" style="0" customWidth="1"/>
    <col min="11" max="11" width="6.7109375" style="0" customWidth="1"/>
    <col min="12" max="12" width="7.421875" style="0" customWidth="1"/>
    <col min="13" max="13" width="8.00390625" style="0" customWidth="1"/>
    <col min="14" max="14" width="6.28125" style="0" customWidth="1"/>
    <col min="15" max="15" width="7.7109375" style="0" customWidth="1"/>
    <col min="16" max="16" width="7.00390625" style="0" customWidth="1"/>
    <col min="17" max="17" width="7.28125" style="0" customWidth="1"/>
  </cols>
  <sheetData>
    <row r="1" spans="7:9" ht="12.75">
      <c r="G1" s="27" t="s">
        <v>40</v>
      </c>
      <c r="H1" s="27"/>
      <c r="I1" s="27"/>
    </row>
    <row r="2" spans="1:19" ht="15.75">
      <c r="A2" s="27" t="s">
        <v>49</v>
      </c>
      <c r="B2" s="27"/>
      <c r="C2" s="27"/>
      <c r="D2" s="1"/>
      <c r="E2" s="1"/>
      <c r="F2" s="1"/>
      <c r="G2" s="1"/>
      <c r="H2" s="27"/>
      <c r="I2" s="27"/>
      <c r="J2" s="27"/>
      <c r="K2" s="27"/>
      <c r="L2" s="27"/>
      <c r="M2" s="27"/>
      <c r="N2" s="27"/>
      <c r="O2" s="27"/>
      <c r="P2" s="27"/>
      <c r="Q2" s="27"/>
      <c r="S2" s="27"/>
    </row>
    <row r="3" spans="1:17" ht="13.5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2.75">
      <c r="A4" s="52" t="s">
        <v>48</v>
      </c>
      <c r="B4" s="5" t="s">
        <v>0</v>
      </c>
      <c r="C4" s="35" t="s">
        <v>1</v>
      </c>
      <c r="D4" s="36"/>
      <c r="E4" s="36"/>
      <c r="F4" s="36"/>
      <c r="G4" s="36"/>
      <c r="H4" s="37"/>
      <c r="I4" s="35" t="s">
        <v>18</v>
      </c>
      <c r="J4" s="36"/>
      <c r="K4" s="36"/>
      <c r="L4" s="35" t="s">
        <v>4</v>
      </c>
      <c r="M4" s="37"/>
      <c r="N4" s="8" t="s">
        <v>34</v>
      </c>
      <c r="O4" s="9"/>
      <c r="P4" s="38"/>
      <c r="Q4" s="40"/>
    </row>
    <row r="5" spans="1:17" ht="12.75">
      <c r="A5" s="47"/>
      <c r="B5" s="5"/>
      <c r="C5" s="8" t="s">
        <v>2</v>
      </c>
      <c r="D5" s="9"/>
      <c r="E5" s="9"/>
      <c r="F5" s="9"/>
      <c r="G5" s="9"/>
      <c r="H5" s="10"/>
      <c r="I5" s="8" t="s">
        <v>19</v>
      </c>
      <c r="J5" s="9"/>
      <c r="K5" s="9"/>
      <c r="L5" s="8" t="s">
        <v>5</v>
      </c>
      <c r="M5" s="10"/>
      <c r="N5" s="2" t="s">
        <v>35</v>
      </c>
      <c r="O5" s="3"/>
      <c r="P5" s="11" t="s">
        <v>33</v>
      </c>
      <c r="Q5" s="41"/>
    </row>
    <row r="6" spans="1:17" ht="12.75">
      <c r="A6" s="46"/>
      <c r="B6" s="5"/>
      <c r="C6" s="2" t="s">
        <v>3</v>
      </c>
      <c r="D6" s="3"/>
      <c r="E6" s="4" t="s">
        <v>9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  <c r="K6" s="4" t="s">
        <v>20</v>
      </c>
      <c r="L6" s="4" t="s">
        <v>21</v>
      </c>
      <c r="M6" s="4" t="s">
        <v>22</v>
      </c>
      <c r="N6" s="4" t="s">
        <v>23</v>
      </c>
      <c r="O6" s="4" t="s">
        <v>23</v>
      </c>
      <c r="P6" s="12" t="s">
        <v>26</v>
      </c>
      <c r="Q6" s="42" t="s">
        <v>23</v>
      </c>
    </row>
    <row r="7" spans="1:17" ht="12.75">
      <c r="A7" s="46"/>
      <c r="B7" s="5"/>
      <c r="C7" s="4"/>
      <c r="D7" s="4"/>
      <c r="E7" s="5" t="s">
        <v>10</v>
      </c>
      <c r="F7" s="5"/>
      <c r="G7" s="5"/>
      <c r="H7" s="5"/>
      <c r="I7" s="5" t="s">
        <v>32</v>
      </c>
      <c r="J7" s="5"/>
      <c r="K7" s="5"/>
      <c r="M7" s="5"/>
      <c r="N7" s="5" t="s">
        <v>24</v>
      </c>
      <c r="O7" s="5" t="s">
        <v>25</v>
      </c>
      <c r="P7" s="13" t="s">
        <v>27</v>
      </c>
      <c r="Q7" s="42" t="s">
        <v>41</v>
      </c>
    </row>
    <row r="8" spans="1:17" ht="12.75">
      <c r="A8" s="46"/>
      <c r="B8" s="5"/>
      <c r="C8" s="5" t="s">
        <v>6</v>
      </c>
      <c r="D8" s="5" t="s">
        <v>6</v>
      </c>
      <c r="E8" s="5" t="s">
        <v>11</v>
      </c>
      <c r="F8" s="5"/>
      <c r="G8" s="5"/>
      <c r="H8" s="5"/>
      <c r="I8" s="5"/>
      <c r="J8" s="5"/>
      <c r="K8" s="5"/>
      <c r="M8" s="5"/>
      <c r="N8" s="5"/>
      <c r="O8" s="5"/>
      <c r="P8" s="13"/>
      <c r="Q8" s="43" t="s">
        <v>42</v>
      </c>
    </row>
    <row r="9" spans="1:17" ht="13.5" thickBot="1">
      <c r="A9" s="34"/>
      <c r="B9" s="29"/>
      <c r="C9" s="29" t="s">
        <v>7</v>
      </c>
      <c r="D9" s="29" t="s">
        <v>8</v>
      </c>
      <c r="E9" s="29" t="s">
        <v>12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8"/>
      <c r="Q9" s="44"/>
    </row>
    <row r="10" spans="1:17" ht="12.75">
      <c r="A10" s="46"/>
      <c r="B10" s="5" t="s">
        <v>28</v>
      </c>
      <c r="C10" s="14">
        <v>7</v>
      </c>
      <c r="D10" s="14">
        <v>29</v>
      </c>
      <c r="E10" s="14">
        <v>2697</v>
      </c>
      <c r="F10" s="14">
        <v>709</v>
      </c>
      <c r="G10" s="15">
        <v>0</v>
      </c>
      <c r="H10" s="24">
        <f>SUM(C10,D10,E10,F10,G10)</f>
        <v>3442</v>
      </c>
      <c r="I10" s="14">
        <v>302</v>
      </c>
      <c r="J10" s="14">
        <v>371</v>
      </c>
      <c r="K10" s="14">
        <v>3071</v>
      </c>
      <c r="L10" s="24">
        <f>SUM(H10)</f>
        <v>3442</v>
      </c>
      <c r="M10" s="22">
        <v>1</v>
      </c>
      <c r="N10" s="14">
        <v>44</v>
      </c>
      <c r="O10" s="14">
        <v>6</v>
      </c>
      <c r="P10" s="55">
        <v>3398</v>
      </c>
      <c r="Q10" s="56">
        <v>288</v>
      </c>
    </row>
    <row r="11" spans="1:17" ht="12.75">
      <c r="A11" s="47" t="s">
        <v>43</v>
      </c>
      <c r="B11" s="7" t="s">
        <v>29</v>
      </c>
      <c r="C11" s="14">
        <v>1</v>
      </c>
      <c r="D11" s="14">
        <v>1</v>
      </c>
      <c r="E11" s="14">
        <v>0</v>
      </c>
      <c r="F11" s="14">
        <v>0</v>
      </c>
      <c r="G11" s="16">
        <v>1295</v>
      </c>
      <c r="H11" s="24">
        <f>G130+SUM(C11,D11,E11,F11,G11)</f>
        <v>1297</v>
      </c>
      <c r="I11" s="15">
        <v>11</v>
      </c>
      <c r="J11" s="14">
        <v>131</v>
      </c>
      <c r="K11" s="14">
        <v>1166</v>
      </c>
      <c r="L11" s="24">
        <f>SUM(H11)</f>
        <v>1297</v>
      </c>
      <c r="M11" s="22">
        <v>1</v>
      </c>
      <c r="N11" s="15">
        <v>6</v>
      </c>
      <c r="O11" s="14">
        <v>5</v>
      </c>
      <c r="P11" s="55">
        <v>1291</v>
      </c>
      <c r="Q11" s="56">
        <v>244</v>
      </c>
    </row>
    <row r="12" spans="1:17" ht="12.75">
      <c r="A12" s="51" t="s">
        <v>44</v>
      </c>
      <c r="B12" s="8" t="s">
        <v>30</v>
      </c>
      <c r="C12" s="17"/>
      <c r="D12" s="17"/>
      <c r="E12" s="17"/>
      <c r="F12" s="17"/>
      <c r="G12" s="18"/>
      <c r="H12" s="21"/>
      <c r="I12" s="19"/>
      <c r="J12" s="17"/>
      <c r="K12" s="17"/>
      <c r="L12" s="18"/>
      <c r="M12" s="23"/>
      <c r="N12" s="19"/>
      <c r="O12" s="17"/>
      <c r="P12" s="57"/>
      <c r="Q12" s="58"/>
    </row>
    <row r="13" spans="1:17" ht="12.75">
      <c r="A13" s="46"/>
      <c r="B13" s="6" t="s">
        <v>38</v>
      </c>
      <c r="C13" s="17">
        <v>0</v>
      </c>
      <c r="D13" s="17">
        <v>0</v>
      </c>
      <c r="E13" s="17">
        <v>0</v>
      </c>
      <c r="F13" s="17">
        <v>0</v>
      </c>
      <c r="G13" s="17">
        <v>472</v>
      </c>
      <c r="H13" s="25">
        <f>SUM(C13,D13,E13,F13,G13)</f>
        <v>472</v>
      </c>
      <c r="I13" s="17">
        <v>0</v>
      </c>
      <c r="J13" s="17">
        <v>40</v>
      </c>
      <c r="K13" s="17">
        <v>432</v>
      </c>
      <c r="L13" s="25">
        <f>SUM(H13)</f>
        <v>472</v>
      </c>
      <c r="M13" s="22">
        <v>1</v>
      </c>
      <c r="N13" s="17">
        <v>0</v>
      </c>
      <c r="O13" s="17">
        <v>0</v>
      </c>
      <c r="P13" s="57">
        <v>472</v>
      </c>
      <c r="Q13" s="58">
        <v>84</v>
      </c>
    </row>
    <row r="14" spans="1:17" ht="12.75">
      <c r="A14" s="46"/>
      <c r="B14" s="4" t="s">
        <v>37</v>
      </c>
      <c r="C14" s="14">
        <v>0</v>
      </c>
      <c r="D14" s="14">
        <v>0</v>
      </c>
      <c r="E14" s="14">
        <v>0</v>
      </c>
      <c r="F14" s="14">
        <v>0</v>
      </c>
      <c r="G14" s="14">
        <v>374</v>
      </c>
      <c r="H14" s="24">
        <f>SUM(C14,D14,G14)</f>
        <v>374</v>
      </c>
      <c r="I14" s="14">
        <v>0</v>
      </c>
      <c r="J14" s="14">
        <v>43</v>
      </c>
      <c r="K14" s="14">
        <v>331</v>
      </c>
      <c r="L14" s="24">
        <f>SUM(H14)</f>
        <v>374</v>
      </c>
      <c r="M14" s="22">
        <v>1</v>
      </c>
      <c r="N14" s="14">
        <v>1</v>
      </c>
      <c r="O14" s="14">
        <v>1</v>
      </c>
      <c r="P14" s="55">
        <v>373</v>
      </c>
      <c r="Q14" s="56">
        <v>81</v>
      </c>
    </row>
    <row r="15" spans="1:17" ht="12.75">
      <c r="A15" s="46"/>
      <c r="B15" s="4" t="s">
        <v>36</v>
      </c>
      <c r="C15" s="14">
        <v>0</v>
      </c>
      <c r="D15" s="14">
        <v>0</v>
      </c>
      <c r="E15" s="14">
        <v>0</v>
      </c>
      <c r="F15" s="14">
        <v>0</v>
      </c>
      <c r="G15" s="16">
        <v>25</v>
      </c>
      <c r="H15" s="24">
        <f>SUM(C15,D15,E15,F15,G15)</f>
        <v>25</v>
      </c>
      <c r="I15" s="14">
        <v>0</v>
      </c>
      <c r="J15" s="14">
        <v>8</v>
      </c>
      <c r="K15" s="14">
        <v>17</v>
      </c>
      <c r="L15" s="24">
        <f>SUM(H15)</f>
        <v>25</v>
      </c>
      <c r="M15" s="22">
        <v>1</v>
      </c>
      <c r="N15" s="14">
        <v>0</v>
      </c>
      <c r="O15" s="14">
        <v>0</v>
      </c>
      <c r="P15" s="55">
        <v>25</v>
      </c>
      <c r="Q15" s="56">
        <v>8</v>
      </c>
    </row>
    <row r="16" spans="1:17" ht="13.5" thickBot="1">
      <c r="A16" s="46"/>
      <c r="B16" s="5" t="s">
        <v>31</v>
      </c>
      <c r="C16" s="54"/>
      <c r="D16" s="54"/>
      <c r="E16" s="54"/>
      <c r="F16" s="54"/>
      <c r="G16" s="59"/>
      <c r="H16" s="60"/>
      <c r="I16" s="54"/>
      <c r="J16" s="54"/>
      <c r="K16" s="54"/>
      <c r="L16" s="61"/>
      <c r="M16" s="50"/>
      <c r="N16" s="54"/>
      <c r="O16" s="54"/>
      <c r="P16" s="62"/>
      <c r="Q16" s="63"/>
    </row>
    <row r="17" spans="1:17" ht="13.5" thickBot="1">
      <c r="A17" s="34"/>
      <c r="B17" s="30" t="s">
        <v>15</v>
      </c>
      <c r="C17" s="60">
        <f aca="true" t="shared" si="0" ref="C17:L17">SUM(C10,C11,C13,C14,C15)</f>
        <v>8</v>
      </c>
      <c r="D17" s="60">
        <f t="shared" si="0"/>
        <v>30</v>
      </c>
      <c r="E17" s="60">
        <f t="shared" si="0"/>
        <v>2697</v>
      </c>
      <c r="F17" s="31">
        <f t="shared" si="0"/>
        <v>709</v>
      </c>
      <c r="G17" s="60">
        <f t="shared" si="0"/>
        <v>2166</v>
      </c>
      <c r="H17" s="60">
        <f t="shared" si="0"/>
        <v>5610</v>
      </c>
      <c r="I17" s="60">
        <f t="shared" si="0"/>
        <v>313</v>
      </c>
      <c r="J17" s="60">
        <f t="shared" si="0"/>
        <v>593</v>
      </c>
      <c r="K17" s="60">
        <f t="shared" si="0"/>
        <v>5017</v>
      </c>
      <c r="L17" s="60">
        <f t="shared" si="0"/>
        <v>5610</v>
      </c>
      <c r="M17" s="53">
        <v>1</v>
      </c>
      <c r="N17" s="60">
        <f>SUM(N10,N11,N13,N14,N15)</f>
        <v>51</v>
      </c>
      <c r="O17" s="60">
        <v>6</v>
      </c>
      <c r="P17" s="60">
        <f>SUM(P10,P11,P13,P14,P15)</f>
        <v>5559</v>
      </c>
      <c r="Q17" s="64">
        <v>372</v>
      </c>
    </row>
    <row r="18" spans="1:17" ht="12.75">
      <c r="A18" s="46"/>
      <c r="B18" s="5" t="s">
        <v>28</v>
      </c>
      <c r="C18" s="14">
        <v>1</v>
      </c>
      <c r="D18" s="14">
        <v>33</v>
      </c>
      <c r="E18" s="14">
        <v>3084</v>
      </c>
      <c r="F18" s="14">
        <v>726</v>
      </c>
      <c r="G18" s="15">
        <v>0</v>
      </c>
      <c r="H18" s="24">
        <f>SUM(C18,D18,E18,F18,G18)</f>
        <v>3844</v>
      </c>
      <c r="I18" s="14">
        <v>321</v>
      </c>
      <c r="J18" s="14">
        <v>435</v>
      </c>
      <c r="K18" s="14">
        <v>3408</v>
      </c>
      <c r="L18" s="24">
        <v>3843</v>
      </c>
      <c r="M18" s="22">
        <v>1</v>
      </c>
      <c r="N18" s="14">
        <v>48</v>
      </c>
      <c r="O18" s="14">
        <v>6</v>
      </c>
      <c r="P18" s="55">
        <v>3795</v>
      </c>
      <c r="Q18" s="56">
        <v>426</v>
      </c>
    </row>
    <row r="19" spans="1:17" ht="12.75">
      <c r="A19" s="47" t="s">
        <v>43</v>
      </c>
      <c r="B19" s="7" t="s">
        <v>29</v>
      </c>
      <c r="C19" s="14">
        <v>1</v>
      </c>
      <c r="D19" s="14">
        <v>0</v>
      </c>
      <c r="E19" s="14">
        <v>0</v>
      </c>
      <c r="F19" s="14">
        <v>0</v>
      </c>
      <c r="G19" s="16">
        <v>1355</v>
      </c>
      <c r="H19" s="24">
        <f>G138+SUM(C19,D19,E19,F19,G19)</f>
        <v>1356</v>
      </c>
      <c r="I19" s="15">
        <v>12</v>
      </c>
      <c r="J19" s="14">
        <v>118</v>
      </c>
      <c r="K19" s="14">
        <v>1238</v>
      </c>
      <c r="L19" s="24">
        <f>SUM(H19)</f>
        <v>1356</v>
      </c>
      <c r="M19" s="22">
        <v>1</v>
      </c>
      <c r="N19" s="15">
        <v>6</v>
      </c>
      <c r="O19" s="14">
        <v>3</v>
      </c>
      <c r="P19" s="55">
        <v>1350</v>
      </c>
      <c r="Q19" s="56">
        <v>273</v>
      </c>
    </row>
    <row r="20" spans="1:17" ht="12.75">
      <c r="A20" s="51" t="s">
        <v>45</v>
      </c>
      <c r="B20" s="8" t="s">
        <v>30</v>
      </c>
      <c r="C20" s="17"/>
      <c r="D20" s="17"/>
      <c r="E20" s="17"/>
      <c r="F20" s="17"/>
      <c r="G20" s="18"/>
      <c r="H20" s="21"/>
      <c r="I20" s="19"/>
      <c r="J20" s="17"/>
      <c r="K20" s="17"/>
      <c r="L20" s="18"/>
      <c r="M20" s="23"/>
      <c r="N20" s="19"/>
      <c r="O20" s="17"/>
      <c r="P20" s="57"/>
      <c r="Q20" s="58"/>
    </row>
    <row r="21" spans="1:17" ht="12.75">
      <c r="A21" s="46"/>
      <c r="B21" s="6" t="s">
        <v>38</v>
      </c>
      <c r="C21" s="17">
        <v>0</v>
      </c>
      <c r="D21" s="17">
        <v>0</v>
      </c>
      <c r="E21" s="17">
        <v>0</v>
      </c>
      <c r="F21" s="17">
        <v>0</v>
      </c>
      <c r="G21" s="17">
        <v>355</v>
      </c>
      <c r="H21" s="25">
        <f>SUM(C21,D21,E21,F21,G21)</f>
        <v>355</v>
      </c>
      <c r="I21" s="17">
        <v>1</v>
      </c>
      <c r="J21" s="17">
        <v>20</v>
      </c>
      <c r="K21" s="17">
        <v>335</v>
      </c>
      <c r="L21" s="25">
        <f>SUM(H21)</f>
        <v>355</v>
      </c>
      <c r="M21" s="22">
        <v>1</v>
      </c>
      <c r="N21" s="17">
        <v>1</v>
      </c>
      <c r="O21" s="17">
        <v>1</v>
      </c>
      <c r="P21" s="57">
        <v>354</v>
      </c>
      <c r="Q21" s="58">
        <v>93</v>
      </c>
    </row>
    <row r="22" spans="1:17" ht="12.75">
      <c r="A22" s="46"/>
      <c r="B22" s="4" t="s">
        <v>37</v>
      </c>
      <c r="C22" s="14">
        <v>0</v>
      </c>
      <c r="D22" s="14">
        <v>0</v>
      </c>
      <c r="E22" s="14">
        <v>0</v>
      </c>
      <c r="F22" s="14">
        <v>0</v>
      </c>
      <c r="G22" s="14">
        <v>405</v>
      </c>
      <c r="H22" s="24">
        <f>SUM(C22,D22,G22)</f>
        <v>405</v>
      </c>
      <c r="I22" s="14">
        <v>7</v>
      </c>
      <c r="J22" s="14">
        <v>36</v>
      </c>
      <c r="K22" s="14">
        <v>369</v>
      </c>
      <c r="L22" s="24">
        <f>SUM(H22)</f>
        <v>405</v>
      </c>
      <c r="M22" s="22">
        <v>1</v>
      </c>
      <c r="N22" s="14">
        <v>2</v>
      </c>
      <c r="O22" s="14">
        <v>1</v>
      </c>
      <c r="P22" s="55">
        <v>403</v>
      </c>
      <c r="Q22" s="56">
        <v>116</v>
      </c>
    </row>
    <row r="23" spans="1:17" ht="12.75">
      <c r="A23" s="46"/>
      <c r="B23" s="4" t="s">
        <v>36</v>
      </c>
      <c r="C23" s="14">
        <v>0</v>
      </c>
      <c r="D23" s="14">
        <v>0</v>
      </c>
      <c r="E23" s="14">
        <v>0</v>
      </c>
      <c r="F23" s="14">
        <v>0</v>
      </c>
      <c r="G23" s="16">
        <v>44</v>
      </c>
      <c r="H23" s="24">
        <f>SUM(C23,D23,E23,F23,G23)</f>
        <v>44</v>
      </c>
      <c r="I23" s="14">
        <v>0</v>
      </c>
      <c r="J23" s="14">
        <v>9</v>
      </c>
      <c r="K23" s="14">
        <v>35</v>
      </c>
      <c r="L23" s="24">
        <f>SUM(H23)</f>
        <v>44</v>
      </c>
      <c r="M23" s="22">
        <v>1</v>
      </c>
      <c r="N23" s="14">
        <v>0</v>
      </c>
      <c r="O23" s="14">
        <v>0</v>
      </c>
      <c r="P23" s="55">
        <v>44</v>
      </c>
      <c r="Q23" s="56">
        <v>10</v>
      </c>
    </row>
    <row r="24" spans="1:17" ht="13.5" thickBot="1">
      <c r="A24" s="46"/>
      <c r="B24" s="5" t="s">
        <v>31</v>
      </c>
      <c r="C24" s="54"/>
      <c r="D24" s="54"/>
      <c r="E24" s="54"/>
      <c r="F24" s="54"/>
      <c r="G24" s="59"/>
      <c r="H24" s="60"/>
      <c r="I24" s="54"/>
      <c r="J24" s="54"/>
      <c r="K24" s="54"/>
      <c r="L24" s="61"/>
      <c r="M24" s="50"/>
      <c r="N24" s="54"/>
      <c r="O24" s="54"/>
      <c r="P24" s="62"/>
      <c r="Q24" s="63"/>
    </row>
    <row r="25" spans="1:17" ht="13.5" thickBot="1">
      <c r="A25" s="48"/>
      <c r="B25" s="32" t="s">
        <v>15</v>
      </c>
      <c r="C25" s="60">
        <f aca="true" t="shared" si="1" ref="C25:L25">SUM(C18,C19,C21,C22,C23)</f>
        <v>2</v>
      </c>
      <c r="D25" s="60">
        <f t="shared" si="1"/>
        <v>33</v>
      </c>
      <c r="E25" s="60">
        <f t="shared" si="1"/>
        <v>3084</v>
      </c>
      <c r="F25" s="31">
        <f t="shared" si="1"/>
        <v>726</v>
      </c>
      <c r="G25" s="60">
        <f t="shared" si="1"/>
        <v>2159</v>
      </c>
      <c r="H25" s="60">
        <f t="shared" si="1"/>
        <v>6004</v>
      </c>
      <c r="I25" s="60">
        <f t="shared" si="1"/>
        <v>341</v>
      </c>
      <c r="J25" s="60">
        <f t="shared" si="1"/>
        <v>618</v>
      </c>
      <c r="K25" s="60">
        <f t="shared" si="1"/>
        <v>5385</v>
      </c>
      <c r="L25" s="60">
        <f t="shared" si="1"/>
        <v>6003</v>
      </c>
      <c r="M25" s="53">
        <v>1</v>
      </c>
      <c r="N25" s="60">
        <f>SUM(N18,N19,N21,N22,N23)</f>
        <v>57</v>
      </c>
      <c r="O25" s="60">
        <v>6</v>
      </c>
      <c r="P25" s="60">
        <f>SUM(P18,P19,P21,P22,P23)</f>
        <v>5946</v>
      </c>
      <c r="Q25" s="64">
        <v>372</v>
      </c>
    </row>
    <row r="26" spans="1:17" ht="12.75">
      <c r="A26" s="46"/>
      <c r="B26" s="5" t="s">
        <v>28</v>
      </c>
      <c r="C26" s="14">
        <v>5</v>
      </c>
      <c r="D26" s="14">
        <v>18</v>
      </c>
      <c r="E26" s="14">
        <v>3233</v>
      </c>
      <c r="F26" s="14">
        <v>702</v>
      </c>
      <c r="G26" s="15">
        <v>0</v>
      </c>
      <c r="H26" s="24">
        <f>SUM(C26,D26,E26,F26,G26)</f>
        <v>3958</v>
      </c>
      <c r="I26" s="14">
        <v>267</v>
      </c>
      <c r="J26" s="14">
        <v>426</v>
      </c>
      <c r="K26" s="14">
        <v>3529</v>
      </c>
      <c r="L26" s="24">
        <v>3955</v>
      </c>
      <c r="M26" s="22">
        <v>0.99</v>
      </c>
      <c r="N26" s="14">
        <v>54</v>
      </c>
      <c r="O26" s="14">
        <v>7</v>
      </c>
      <c r="P26" s="55">
        <v>3901</v>
      </c>
      <c r="Q26" s="56">
        <v>475</v>
      </c>
    </row>
    <row r="27" spans="1:17" ht="12.75">
      <c r="A27" s="47" t="s">
        <v>43</v>
      </c>
      <c r="B27" s="7" t="s">
        <v>29</v>
      </c>
      <c r="C27" s="14">
        <v>2</v>
      </c>
      <c r="D27" s="14">
        <v>0</v>
      </c>
      <c r="E27" s="14">
        <v>0</v>
      </c>
      <c r="F27" s="14">
        <v>0</v>
      </c>
      <c r="G27" s="16">
        <v>1101</v>
      </c>
      <c r="H27" s="24">
        <f>G146+SUM(C27,D27,E27,F27,G27)</f>
        <v>1103</v>
      </c>
      <c r="I27" s="15">
        <v>13</v>
      </c>
      <c r="J27" s="14">
        <v>96</v>
      </c>
      <c r="K27" s="14">
        <v>990</v>
      </c>
      <c r="L27" s="24">
        <v>1086</v>
      </c>
      <c r="M27" s="22">
        <v>0.99</v>
      </c>
      <c r="N27" s="15">
        <v>4</v>
      </c>
      <c r="O27" s="14">
        <v>4</v>
      </c>
      <c r="P27" s="55">
        <v>1082</v>
      </c>
      <c r="Q27" s="56">
        <v>225</v>
      </c>
    </row>
    <row r="28" spans="1:17" ht="12.75">
      <c r="A28" s="51" t="s">
        <v>46</v>
      </c>
      <c r="B28" s="8" t="s">
        <v>30</v>
      </c>
      <c r="C28" s="17"/>
      <c r="D28" s="17"/>
      <c r="E28" s="17"/>
      <c r="F28" s="17"/>
      <c r="G28" s="18"/>
      <c r="H28" s="21"/>
      <c r="I28" s="19"/>
      <c r="J28" s="17"/>
      <c r="K28" s="17"/>
      <c r="L28" s="18"/>
      <c r="M28" s="23"/>
      <c r="N28" s="19"/>
      <c r="O28" s="17"/>
      <c r="P28" s="57"/>
      <c r="Q28" s="58"/>
    </row>
    <row r="29" spans="1:17" ht="12.75">
      <c r="A29" s="46"/>
      <c r="B29" s="6" t="s">
        <v>38</v>
      </c>
      <c r="C29" s="17">
        <v>0</v>
      </c>
      <c r="D29" s="17">
        <v>0</v>
      </c>
      <c r="E29" s="17">
        <v>0</v>
      </c>
      <c r="F29" s="17">
        <v>0</v>
      </c>
      <c r="G29" s="17">
        <v>372</v>
      </c>
      <c r="H29" s="25">
        <f>SUM(C29,D29,E29,F29,G29)</f>
        <v>372</v>
      </c>
      <c r="I29" s="17">
        <v>6</v>
      </c>
      <c r="J29" s="17">
        <v>16</v>
      </c>
      <c r="K29" s="17">
        <v>348</v>
      </c>
      <c r="L29" s="25">
        <v>364</v>
      </c>
      <c r="M29" s="22">
        <v>1</v>
      </c>
      <c r="N29" s="17">
        <v>4</v>
      </c>
      <c r="O29" s="17">
        <v>3</v>
      </c>
      <c r="P29" s="57">
        <v>360</v>
      </c>
      <c r="Q29" s="58">
        <v>117</v>
      </c>
    </row>
    <row r="30" spans="1:17" ht="12.75">
      <c r="A30" s="46"/>
      <c r="B30" s="4" t="s">
        <v>37</v>
      </c>
      <c r="C30" s="14">
        <v>0</v>
      </c>
      <c r="D30" s="14">
        <v>0</v>
      </c>
      <c r="E30" s="14">
        <v>0</v>
      </c>
      <c r="F30" s="14">
        <v>0</v>
      </c>
      <c r="G30" s="14">
        <v>354</v>
      </c>
      <c r="H30" s="24">
        <f>SUM(C30,D30,G30)</f>
        <v>354</v>
      </c>
      <c r="I30" s="14">
        <v>1</v>
      </c>
      <c r="J30" s="14">
        <v>19</v>
      </c>
      <c r="K30" s="14">
        <v>332</v>
      </c>
      <c r="L30" s="24">
        <v>351</v>
      </c>
      <c r="M30" s="22">
        <v>1</v>
      </c>
      <c r="N30" s="14">
        <v>0</v>
      </c>
      <c r="O30" s="14">
        <v>0</v>
      </c>
      <c r="P30" s="55">
        <v>351</v>
      </c>
      <c r="Q30" s="56">
        <v>106</v>
      </c>
    </row>
    <row r="31" spans="1:17" ht="12.75">
      <c r="A31" s="46"/>
      <c r="B31" s="4" t="s">
        <v>36</v>
      </c>
      <c r="C31" s="14">
        <v>0</v>
      </c>
      <c r="D31" s="14">
        <v>0</v>
      </c>
      <c r="E31" s="14">
        <v>0</v>
      </c>
      <c r="F31" s="14">
        <v>0</v>
      </c>
      <c r="G31" s="16">
        <v>9</v>
      </c>
      <c r="H31" s="24">
        <f>SUM(C31,D31,E31,F31,G31)</f>
        <v>9</v>
      </c>
      <c r="I31" s="14">
        <v>0</v>
      </c>
      <c r="J31" s="14">
        <v>0</v>
      </c>
      <c r="K31" s="14">
        <v>9</v>
      </c>
      <c r="L31" s="24">
        <f>SUM(H31)</f>
        <v>9</v>
      </c>
      <c r="M31" s="22">
        <v>1</v>
      </c>
      <c r="N31" s="14">
        <v>0</v>
      </c>
      <c r="O31" s="14">
        <v>0</v>
      </c>
      <c r="P31" s="55">
        <v>9</v>
      </c>
      <c r="Q31" s="56">
        <v>4</v>
      </c>
    </row>
    <row r="32" spans="1:17" ht="13.5" thickBot="1">
      <c r="A32" s="46"/>
      <c r="B32" s="5" t="s">
        <v>31</v>
      </c>
      <c r="C32" s="54"/>
      <c r="D32" s="54"/>
      <c r="E32" s="54"/>
      <c r="F32" s="54"/>
      <c r="G32" s="59"/>
      <c r="H32" s="60"/>
      <c r="I32" s="54"/>
      <c r="J32" s="54"/>
      <c r="K32" s="54"/>
      <c r="L32" s="61"/>
      <c r="M32" s="50"/>
      <c r="N32" s="54"/>
      <c r="O32" s="54"/>
      <c r="P32" s="62"/>
      <c r="Q32" s="63"/>
    </row>
    <row r="33" spans="1:17" ht="13.5" thickBot="1">
      <c r="A33" s="49"/>
      <c r="B33" s="32" t="s">
        <v>15</v>
      </c>
      <c r="C33" s="60">
        <f aca="true" t="shared" si="2" ref="C33:L33">SUM(C26,C27,C29,C30,C31)</f>
        <v>7</v>
      </c>
      <c r="D33" s="60">
        <f t="shared" si="2"/>
        <v>18</v>
      </c>
      <c r="E33" s="60">
        <f t="shared" si="2"/>
        <v>3233</v>
      </c>
      <c r="F33" s="31">
        <f t="shared" si="2"/>
        <v>702</v>
      </c>
      <c r="G33" s="60">
        <f t="shared" si="2"/>
        <v>1836</v>
      </c>
      <c r="H33" s="60">
        <f t="shared" si="2"/>
        <v>5796</v>
      </c>
      <c r="I33" s="60">
        <f t="shared" si="2"/>
        <v>287</v>
      </c>
      <c r="J33" s="60">
        <f t="shared" si="2"/>
        <v>557</v>
      </c>
      <c r="K33" s="60">
        <f t="shared" si="2"/>
        <v>5208</v>
      </c>
      <c r="L33" s="60">
        <f t="shared" si="2"/>
        <v>5765</v>
      </c>
      <c r="M33" s="53"/>
      <c r="N33" s="60">
        <f>SUM(N26,N27,N29,N30,N31)</f>
        <v>62</v>
      </c>
      <c r="O33" s="60">
        <v>7</v>
      </c>
      <c r="P33" s="60">
        <f>SUM(P26,P27,P29,P30,P31)</f>
        <v>5703</v>
      </c>
      <c r="Q33" s="64">
        <v>372</v>
      </c>
    </row>
    <row r="34" spans="1:17" ht="12.75">
      <c r="A34" s="46"/>
      <c r="B34" s="5" t="s">
        <v>28</v>
      </c>
      <c r="C34" s="14">
        <v>0</v>
      </c>
      <c r="D34" s="14">
        <v>9</v>
      </c>
      <c r="E34" s="14">
        <v>3511</v>
      </c>
      <c r="F34" s="14">
        <v>859</v>
      </c>
      <c r="G34" s="15">
        <v>0</v>
      </c>
      <c r="H34" s="24">
        <f>SUM(C34,D34,E34,F34,G34)</f>
        <v>4379</v>
      </c>
      <c r="I34" s="14">
        <v>349</v>
      </c>
      <c r="J34" s="14">
        <v>466</v>
      </c>
      <c r="K34" s="14">
        <v>3913</v>
      </c>
      <c r="L34" s="24">
        <v>4376</v>
      </c>
      <c r="M34" s="22">
        <v>0.99</v>
      </c>
      <c r="N34" s="14">
        <v>23</v>
      </c>
      <c r="O34" s="14">
        <v>7</v>
      </c>
      <c r="P34" s="55">
        <v>4356</v>
      </c>
      <c r="Q34" s="56">
        <v>514</v>
      </c>
    </row>
    <row r="35" spans="1:17" ht="12.75">
      <c r="A35" s="47" t="s">
        <v>43</v>
      </c>
      <c r="B35" s="7" t="s">
        <v>29</v>
      </c>
      <c r="C35" s="14">
        <v>0</v>
      </c>
      <c r="D35" s="14">
        <v>1</v>
      </c>
      <c r="E35" s="14">
        <v>0</v>
      </c>
      <c r="F35" s="14">
        <v>0</v>
      </c>
      <c r="G35" s="16">
        <v>1398</v>
      </c>
      <c r="H35" s="24">
        <f>G154+SUM(C35,D35,E35,F35,G35)</f>
        <v>1399</v>
      </c>
      <c r="I35" s="15">
        <v>20</v>
      </c>
      <c r="J35" s="14">
        <v>134</v>
      </c>
      <c r="K35" s="14">
        <v>1265</v>
      </c>
      <c r="L35" s="24">
        <v>1395</v>
      </c>
      <c r="M35" s="22">
        <v>0.99</v>
      </c>
      <c r="N35" s="15">
        <v>4</v>
      </c>
      <c r="O35" s="14">
        <v>4</v>
      </c>
      <c r="P35" s="55">
        <v>1395</v>
      </c>
      <c r="Q35" s="56">
        <v>308</v>
      </c>
    </row>
    <row r="36" spans="1:17" ht="12.75">
      <c r="A36" s="51" t="s">
        <v>47</v>
      </c>
      <c r="B36" s="8" t="s">
        <v>30</v>
      </c>
      <c r="C36" s="17"/>
      <c r="D36" s="17"/>
      <c r="E36" s="17"/>
      <c r="F36" s="17"/>
      <c r="G36" s="18"/>
      <c r="H36" s="21"/>
      <c r="I36" s="19"/>
      <c r="J36" s="17"/>
      <c r="K36" s="17"/>
      <c r="L36" s="18"/>
      <c r="M36" s="23"/>
      <c r="N36" s="19"/>
      <c r="O36" s="17"/>
      <c r="P36" s="57"/>
      <c r="Q36" s="58"/>
    </row>
    <row r="37" spans="1:17" ht="12.75">
      <c r="A37" s="46"/>
      <c r="B37" s="6" t="s">
        <v>38</v>
      </c>
      <c r="C37" s="17">
        <v>0</v>
      </c>
      <c r="D37" s="17">
        <v>0</v>
      </c>
      <c r="E37" s="17">
        <v>0</v>
      </c>
      <c r="F37" s="17">
        <v>0</v>
      </c>
      <c r="G37" s="17">
        <v>500</v>
      </c>
      <c r="H37" s="25">
        <f>SUM(C37,D37,E37,F37,G37)</f>
        <v>500</v>
      </c>
      <c r="I37" s="17">
        <v>3</v>
      </c>
      <c r="J37" s="17">
        <v>22</v>
      </c>
      <c r="K37" s="17">
        <v>478</v>
      </c>
      <c r="L37" s="25">
        <f>SUM(H37)</f>
        <v>500</v>
      </c>
      <c r="M37" s="22">
        <v>1</v>
      </c>
      <c r="N37" s="17">
        <v>0</v>
      </c>
      <c r="O37" s="17">
        <v>0</v>
      </c>
      <c r="P37" s="57">
        <v>500</v>
      </c>
      <c r="Q37" s="58">
        <v>112</v>
      </c>
    </row>
    <row r="38" spans="1:17" ht="12.75">
      <c r="A38" s="46"/>
      <c r="B38" s="4" t="s">
        <v>37</v>
      </c>
      <c r="C38" s="14">
        <v>0</v>
      </c>
      <c r="D38" s="14">
        <v>0</v>
      </c>
      <c r="E38" s="14">
        <v>0</v>
      </c>
      <c r="F38" s="14">
        <v>0</v>
      </c>
      <c r="G38" s="14">
        <v>437</v>
      </c>
      <c r="H38" s="68">
        <f>G38</f>
        <v>437</v>
      </c>
      <c r="I38" s="14">
        <v>4</v>
      </c>
      <c r="J38" s="14">
        <v>34</v>
      </c>
      <c r="K38" s="14">
        <v>403</v>
      </c>
      <c r="L38" s="24">
        <f>SUM(H38)</f>
        <v>437</v>
      </c>
      <c r="M38" s="22">
        <v>1</v>
      </c>
      <c r="N38" s="14">
        <v>0</v>
      </c>
      <c r="O38" s="14">
        <v>0</v>
      </c>
      <c r="P38" s="55">
        <v>437</v>
      </c>
      <c r="Q38" s="56">
        <v>119</v>
      </c>
    </row>
    <row r="39" spans="1:17" ht="12.75">
      <c r="A39" s="46"/>
      <c r="B39" s="4" t="s">
        <v>36</v>
      </c>
      <c r="C39" s="14">
        <v>0</v>
      </c>
      <c r="D39" s="14">
        <v>0</v>
      </c>
      <c r="E39" s="14">
        <v>0</v>
      </c>
      <c r="F39" s="14">
        <v>0</v>
      </c>
      <c r="G39" s="16">
        <v>37</v>
      </c>
      <c r="H39" s="24">
        <f>SUM(C39,D39,E39,F39,G39)</f>
        <v>37</v>
      </c>
      <c r="I39" s="14">
        <v>0</v>
      </c>
      <c r="J39" s="14">
        <v>3</v>
      </c>
      <c r="K39" s="14">
        <v>34</v>
      </c>
      <c r="L39" s="24">
        <f>SUM(H39)</f>
        <v>37</v>
      </c>
      <c r="M39" s="22">
        <v>1</v>
      </c>
      <c r="N39" s="14">
        <v>0</v>
      </c>
      <c r="O39" s="14">
        <v>0</v>
      </c>
      <c r="P39" s="55">
        <v>37</v>
      </c>
      <c r="Q39" s="56">
        <v>12</v>
      </c>
    </row>
    <row r="40" spans="1:17" ht="13.5" thickBot="1">
      <c r="A40" s="46"/>
      <c r="B40" s="5" t="s">
        <v>31</v>
      </c>
      <c r="C40" s="54"/>
      <c r="D40" s="54"/>
      <c r="E40" s="54"/>
      <c r="F40" s="54"/>
      <c r="G40" s="59"/>
      <c r="H40" s="60"/>
      <c r="I40" s="54"/>
      <c r="J40" s="54"/>
      <c r="K40" s="54"/>
      <c r="L40" s="61"/>
      <c r="M40" s="50"/>
      <c r="N40" s="54"/>
      <c r="O40" s="54"/>
      <c r="P40" s="62"/>
      <c r="Q40" s="63"/>
    </row>
    <row r="41" spans="1:17" ht="13.5" thickBot="1">
      <c r="A41" s="49"/>
      <c r="B41" s="32" t="s">
        <v>15</v>
      </c>
      <c r="C41" s="60">
        <f aca="true" t="shared" si="3" ref="C41:L41">SUM(C34,C35,C37,C38,C39)</f>
        <v>0</v>
      </c>
      <c r="D41" s="60">
        <f t="shared" si="3"/>
        <v>10</v>
      </c>
      <c r="E41" s="60">
        <f t="shared" si="3"/>
        <v>3511</v>
      </c>
      <c r="F41" s="31">
        <f t="shared" si="3"/>
        <v>859</v>
      </c>
      <c r="G41" s="60">
        <f t="shared" si="3"/>
        <v>2372</v>
      </c>
      <c r="H41" s="60">
        <f t="shared" si="3"/>
        <v>6752</v>
      </c>
      <c r="I41" s="60">
        <f t="shared" si="3"/>
        <v>376</v>
      </c>
      <c r="J41" s="60">
        <f t="shared" si="3"/>
        <v>659</v>
      </c>
      <c r="K41" s="60">
        <f t="shared" si="3"/>
        <v>6093</v>
      </c>
      <c r="L41" s="60">
        <f t="shared" si="3"/>
        <v>6745</v>
      </c>
      <c r="M41" s="53">
        <v>0.99</v>
      </c>
      <c r="N41" s="60">
        <f>SUM(N34,N35,N37,N38,N39)</f>
        <v>27</v>
      </c>
      <c r="O41" s="60">
        <v>7</v>
      </c>
      <c r="P41" s="60">
        <f>SUM(P34,P35,P37,P38,P39)</f>
        <v>6725</v>
      </c>
      <c r="Q41" s="64">
        <v>372</v>
      </c>
    </row>
    <row r="42" spans="1:17" ht="12.75">
      <c r="A42" s="46"/>
      <c r="B42" s="5" t="s">
        <v>28</v>
      </c>
      <c r="C42" s="20">
        <f>SUM(C10,C18,_ftn1,C34)</f>
        <v>13</v>
      </c>
      <c r="D42" s="20">
        <f aca="true" t="shared" si="4" ref="D42:L42">SUM(D10,D18,D26,D34)</f>
        <v>89</v>
      </c>
      <c r="E42" s="20">
        <f t="shared" si="4"/>
        <v>12525</v>
      </c>
      <c r="F42" s="20">
        <f t="shared" si="4"/>
        <v>2996</v>
      </c>
      <c r="G42" s="20">
        <f t="shared" si="4"/>
        <v>0</v>
      </c>
      <c r="H42" s="20">
        <f t="shared" si="4"/>
        <v>15623</v>
      </c>
      <c r="I42" s="20">
        <f t="shared" si="4"/>
        <v>1239</v>
      </c>
      <c r="J42" s="20">
        <f t="shared" si="4"/>
        <v>1698</v>
      </c>
      <c r="K42" s="20">
        <f t="shared" si="4"/>
        <v>13921</v>
      </c>
      <c r="L42" s="20">
        <f t="shared" si="4"/>
        <v>15616</v>
      </c>
      <c r="M42" s="22">
        <v>0.99</v>
      </c>
      <c r="N42" s="20">
        <f>SUM(N10,N18,N26,N34)</f>
        <v>169</v>
      </c>
      <c r="O42" s="20">
        <v>7</v>
      </c>
      <c r="P42" s="20">
        <f>SUM(P10,P18,P26,P34)</f>
        <v>15450</v>
      </c>
      <c r="Q42" s="65">
        <f>SUM(Q10,Q18,Q26,Q34)</f>
        <v>1703</v>
      </c>
    </row>
    <row r="43" spans="1:17" ht="12.75">
      <c r="A43" s="51" t="s">
        <v>39</v>
      </c>
      <c r="B43" s="7" t="s">
        <v>29</v>
      </c>
      <c r="C43" s="14">
        <f>SUM(C11,C19,C27,C35)</f>
        <v>4</v>
      </c>
      <c r="D43" s="14">
        <f aca="true" t="shared" si="5" ref="D43:L43">SUM(D11,D19,D27,D35)</f>
        <v>2</v>
      </c>
      <c r="E43" s="14">
        <f t="shared" si="5"/>
        <v>0</v>
      </c>
      <c r="F43" s="14">
        <f t="shared" si="5"/>
        <v>0</v>
      </c>
      <c r="G43" s="14">
        <f t="shared" si="5"/>
        <v>5149</v>
      </c>
      <c r="H43" s="14">
        <f t="shared" si="5"/>
        <v>5155</v>
      </c>
      <c r="I43" s="14">
        <f t="shared" si="5"/>
        <v>56</v>
      </c>
      <c r="J43" s="14">
        <f t="shared" si="5"/>
        <v>479</v>
      </c>
      <c r="K43" s="14">
        <f t="shared" si="5"/>
        <v>4659</v>
      </c>
      <c r="L43" s="14">
        <f t="shared" si="5"/>
        <v>5134</v>
      </c>
      <c r="M43" s="22">
        <v>0.99</v>
      </c>
      <c r="N43" s="14">
        <f>SUM(N11,N19,N27,N35)</f>
        <v>20</v>
      </c>
      <c r="O43" s="14">
        <v>5</v>
      </c>
      <c r="P43" s="14">
        <f>SUM(P11,P19,P27,P35)</f>
        <v>5118</v>
      </c>
      <c r="Q43" s="66">
        <f>SUM(Q11,Q19,Q27,Q35)</f>
        <v>1050</v>
      </c>
    </row>
    <row r="44" spans="1:17" ht="12.75">
      <c r="A44" s="51">
        <v>2011</v>
      </c>
      <c r="B44" s="8" t="s">
        <v>30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23"/>
      <c r="N44" s="17"/>
      <c r="O44" s="17"/>
      <c r="P44" s="17"/>
      <c r="Q44" s="67"/>
    </row>
    <row r="45" spans="1:17" ht="12.75">
      <c r="A45" s="46"/>
      <c r="B45" s="6" t="s">
        <v>38</v>
      </c>
      <c r="C45" s="17">
        <f aca="true" t="shared" si="6" ref="C45:L45">SUM(C13,C21,C29,C37)</f>
        <v>0</v>
      </c>
      <c r="D45" s="17">
        <f t="shared" si="6"/>
        <v>0</v>
      </c>
      <c r="E45" s="17">
        <f t="shared" si="6"/>
        <v>0</v>
      </c>
      <c r="F45" s="17">
        <f t="shared" si="6"/>
        <v>0</v>
      </c>
      <c r="G45" s="17">
        <f t="shared" si="6"/>
        <v>1699</v>
      </c>
      <c r="H45" s="17">
        <f t="shared" si="6"/>
        <v>1699</v>
      </c>
      <c r="I45" s="17">
        <f t="shared" si="6"/>
        <v>10</v>
      </c>
      <c r="J45" s="17">
        <f t="shared" si="6"/>
        <v>98</v>
      </c>
      <c r="K45" s="17">
        <f t="shared" si="6"/>
        <v>1593</v>
      </c>
      <c r="L45" s="17">
        <f t="shared" si="6"/>
        <v>1691</v>
      </c>
      <c r="M45" s="22">
        <v>1</v>
      </c>
      <c r="N45" s="17">
        <f>SUM(N13,N21,N29,N37)</f>
        <v>5</v>
      </c>
      <c r="O45" s="17">
        <v>3</v>
      </c>
      <c r="P45" s="17">
        <f aca="true" t="shared" si="7" ref="P45:Q47">SUM(P13,P21,P29,P37)</f>
        <v>1686</v>
      </c>
      <c r="Q45" s="67">
        <f t="shared" si="7"/>
        <v>406</v>
      </c>
    </row>
    <row r="46" spans="1:17" ht="12.75">
      <c r="A46" s="46"/>
      <c r="B46" s="26" t="s">
        <v>37</v>
      </c>
      <c r="C46" s="14">
        <f aca="true" t="shared" si="8" ref="C46:L46">SUM(C14,C22,C30,C38)</f>
        <v>0</v>
      </c>
      <c r="D46" s="14">
        <f t="shared" si="8"/>
        <v>0</v>
      </c>
      <c r="E46" s="14">
        <f t="shared" si="8"/>
        <v>0</v>
      </c>
      <c r="F46" s="14">
        <f t="shared" si="8"/>
        <v>0</v>
      </c>
      <c r="G46" s="14">
        <f t="shared" si="8"/>
        <v>1570</v>
      </c>
      <c r="H46" s="14">
        <f t="shared" si="8"/>
        <v>1570</v>
      </c>
      <c r="I46" s="14">
        <f t="shared" si="8"/>
        <v>12</v>
      </c>
      <c r="J46" s="14">
        <f t="shared" si="8"/>
        <v>132</v>
      </c>
      <c r="K46" s="14">
        <f t="shared" si="8"/>
        <v>1435</v>
      </c>
      <c r="L46" s="14">
        <f t="shared" si="8"/>
        <v>1567</v>
      </c>
      <c r="M46" s="22">
        <v>1</v>
      </c>
      <c r="N46" s="14">
        <f>SUM(N14,N22,N30,N38)</f>
        <v>3</v>
      </c>
      <c r="O46" s="14">
        <v>1</v>
      </c>
      <c r="P46" s="14">
        <f t="shared" si="7"/>
        <v>1564</v>
      </c>
      <c r="Q46" s="66">
        <f t="shared" si="7"/>
        <v>422</v>
      </c>
    </row>
    <row r="47" spans="1:17" ht="12.75">
      <c r="A47" s="46"/>
      <c r="B47" s="4" t="s">
        <v>36</v>
      </c>
      <c r="C47" s="14">
        <f aca="true" t="shared" si="9" ref="C47:L47">SUM(C15,C23,C31,C39)</f>
        <v>0</v>
      </c>
      <c r="D47" s="14">
        <f t="shared" si="9"/>
        <v>0</v>
      </c>
      <c r="E47" s="14">
        <f t="shared" si="9"/>
        <v>0</v>
      </c>
      <c r="F47" s="14">
        <f t="shared" si="9"/>
        <v>0</v>
      </c>
      <c r="G47" s="14">
        <f t="shared" si="9"/>
        <v>115</v>
      </c>
      <c r="H47" s="14">
        <f t="shared" si="9"/>
        <v>115</v>
      </c>
      <c r="I47" s="14">
        <f t="shared" si="9"/>
        <v>0</v>
      </c>
      <c r="J47" s="14">
        <f t="shared" si="9"/>
        <v>20</v>
      </c>
      <c r="K47" s="14">
        <f t="shared" si="9"/>
        <v>95</v>
      </c>
      <c r="L47" s="14">
        <f t="shared" si="9"/>
        <v>115</v>
      </c>
      <c r="M47" s="22">
        <v>1</v>
      </c>
      <c r="N47" s="14">
        <f>SUM(N15,N23,N31,N39)</f>
        <v>0</v>
      </c>
      <c r="O47" s="14">
        <v>0</v>
      </c>
      <c r="P47" s="14">
        <f t="shared" si="7"/>
        <v>115</v>
      </c>
      <c r="Q47" s="66">
        <f t="shared" si="7"/>
        <v>34</v>
      </c>
    </row>
    <row r="48" spans="1:17" ht="13.5" thickBot="1">
      <c r="A48" s="46"/>
      <c r="B48" s="5" t="s">
        <v>31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50"/>
      <c r="N48" s="20"/>
      <c r="O48" s="20"/>
      <c r="P48" s="20"/>
      <c r="Q48" s="45"/>
    </row>
    <row r="49" spans="1:17" ht="13.5" thickBot="1">
      <c r="A49" s="48"/>
      <c r="B49" s="32" t="s">
        <v>15</v>
      </c>
      <c r="C49" s="31">
        <f aca="true" t="shared" si="10" ref="C49:L49">SUM(C42,C43,C45,C46,C47)</f>
        <v>17</v>
      </c>
      <c r="D49" s="31">
        <f t="shared" si="10"/>
        <v>91</v>
      </c>
      <c r="E49" s="31">
        <f t="shared" si="10"/>
        <v>12525</v>
      </c>
      <c r="F49" s="31">
        <f t="shared" si="10"/>
        <v>2996</v>
      </c>
      <c r="G49" s="31">
        <f t="shared" si="10"/>
        <v>8533</v>
      </c>
      <c r="H49" s="31">
        <f t="shared" si="10"/>
        <v>24162</v>
      </c>
      <c r="I49" s="31">
        <f t="shared" si="10"/>
        <v>1317</v>
      </c>
      <c r="J49" s="31">
        <f t="shared" si="10"/>
        <v>2427</v>
      </c>
      <c r="K49" s="31">
        <f t="shared" si="10"/>
        <v>21703</v>
      </c>
      <c r="L49" s="31">
        <f t="shared" si="10"/>
        <v>24123</v>
      </c>
      <c r="M49" s="53">
        <v>0.99</v>
      </c>
      <c r="N49" s="31">
        <f>SUM(N42,N43,N45,N46,N47)</f>
        <v>197</v>
      </c>
      <c r="O49" s="31">
        <v>7</v>
      </c>
      <c r="P49" s="31">
        <f>SUM(P42,P43,P45,P46,P47)</f>
        <v>23933</v>
      </c>
      <c r="Q49" s="33">
        <v>372</v>
      </c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Coordonator</cp:lastModifiedBy>
  <cp:lastPrinted>2011-07-20T11:26:42Z</cp:lastPrinted>
  <dcterms:created xsi:type="dcterms:W3CDTF">2009-11-19T08:36:12Z</dcterms:created>
  <dcterms:modified xsi:type="dcterms:W3CDTF">2012-01-20T11:02:31Z</dcterms:modified>
  <cp:category/>
  <cp:version/>
  <cp:contentType/>
  <cp:contentStatus/>
</cp:coreProperties>
</file>